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Меню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fileRecoveryPr repairLoad="1"/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F16" i="1"/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I220" i="1"/>
  <c r="H220" i="1"/>
  <c r="G220" i="1"/>
  <c r="F220" i="1"/>
  <c r="F231" i="1" s="1"/>
  <c r="B209" i="1"/>
  <c r="A209" i="1"/>
  <c r="L208" i="1"/>
  <c r="J208" i="1"/>
  <c r="I208" i="1"/>
  <c r="H208" i="1"/>
  <c r="G208" i="1"/>
  <c r="F208" i="1"/>
  <c r="B198" i="1"/>
  <c r="A198" i="1"/>
  <c r="L197" i="1"/>
  <c r="J197" i="1"/>
  <c r="J209" i="1" s="1"/>
  <c r="I197" i="1"/>
  <c r="I209" i="1" s="1"/>
  <c r="H197" i="1"/>
  <c r="G197" i="1"/>
  <c r="F197" i="1"/>
  <c r="B187" i="1"/>
  <c r="A187" i="1"/>
  <c r="L186" i="1"/>
  <c r="J186" i="1"/>
  <c r="I186" i="1"/>
  <c r="H186" i="1"/>
  <c r="G186" i="1"/>
  <c r="F186" i="1"/>
  <c r="B176" i="1"/>
  <c r="A176" i="1"/>
  <c r="L175" i="1"/>
  <c r="J175" i="1"/>
  <c r="I175" i="1"/>
  <c r="I187" i="1" s="1"/>
  <c r="H175" i="1"/>
  <c r="G175" i="1"/>
  <c r="F175" i="1"/>
  <c r="B165" i="1"/>
  <c r="A165" i="1"/>
  <c r="L164" i="1"/>
  <c r="J164" i="1"/>
  <c r="I164" i="1"/>
  <c r="H164" i="1"/>
  <c r="G164" i="1"/>
  <c r="F164" i="1"/>
  <c r="B154" i="1"/>
  <c r="A154" i="1"/>
  <c r="L153" i="1"/>
  <c r="J153" i="1"/>
  <c r="I153" i="1"/>
  <c r="H153" i="1"/>
  <c r="G153" i="1"/>
  <c r="G165" i="1" s="1"/>
  <c r="F153" i="1"/>
  <c r="B142" i="1"/>
  <c r="A142" i="1"/>
  <c r="L141" i="1"/>
  <c r="J141" i="1"/>
  <c r="I141" i="1"/>
  <c r="H141" i="1"/>
  <c r="G141" i="1"/>
  <c r="F141" i="1"/>
  <c r="B131" i="1"/>
  <c r="A131" i="1"/>
  <c r="L130" i="1"/>
  <c r="J130" i="1"/>
  <c r="J142" i="1" s="1"/>
  <c r="I130" i="1"/>
  <c r="I142" i="1" s="1"/>
  <c r="H130" i="1"/>
  <c r="G130" i="1"/>
  <c r="F130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97" i="1"/>
  <c r="A97" i="1"/>
  <c r="L96" i="1"/>
  <c r="J96" i="1"/>
  <c r="I96" i="1"/>
  <c r="H96" i="1"/>
  <c r="G96" i="1"/>
  <c r="F96" i="1"/>
  <c r="B86" i="1"/>
  <c r="A86" i="1"/>
  <c r="L85" i="1"/>
  <c r="L97" i="1" s="1"/>
  <c r="J85" i="1"/>
  <c r="I85" i="1"/>
  <c r="H85" i="1"/>
  <c r="G85" i="1"/>
  <c r="F85" i="1"/>
  <c r="B75" i="1"/>
  <c r="A75" i="1"/>
  <c r="L74" i="1"/>
  <c r="J74" i="1"/>
  <c r="I74" i="1"/>
  <c r="H74" i="1"/>
  <c r="G74" i="1"/>
  <c r="F74" i="1"/>
  <c r="B64" i="1"/>
  <c r="A64" i="1"/>
  <c r="L63" i="1"/>
  <c r="J63" i="1"/>
  <c r="J75" i="1" s="1"/>
  <c r="I63" i="1"/>
  <c r="H63" i="1"/>
  <c r="G63" i="1"/>
  <c r="F63" i="1"/>
  <c r="B52" i="1"/>
  <c r="A52" i="1"/>
  <c r="L51" i="1"/>
  <c r="J51" i="1"/>
  <c r="I51" i="1"/>
  <c r="H51" i="1"/>
  <c r="G51" i="1"/>
  <c r="F51" i="1"/>
  <c r="B41" i="1"/>
  <c r="A41" i="1"/>
  <c r="L40" i="1"/>
  <c r="J40" i="1"/>
  <c r="I40" i="1"/>
  <c r="H40" i="1"/>
  <c r="H52" i="1" s="1"/>
  <c r="G40" i="1"/>
  <c r="G52" i="1" s="1"/>
  <c r="F40" i="1"/>
  <c r="B29" i="1"/>
  <c r="A29" i="1"/>
  <c r="L28" i="1"/>
  <c r="J28" i="1"/>
  <c r="I28" i="1"/>
  <c r="I29" i="1" s="1"/>
  <c r="H28" i="1"/>
  <c r="G28" i="1"/>
  <c r="F28" i="1"/>
  <c r="B17" i="1"/>
  <c r="A17" i="1"/>
  <c r="L209" i="1" l="1"/>
  <c r="I97" i="1"/>
  <c r="H209" i="1"/>
  <c r="F187" i="1"/>
  <c r="F165" i="1"/>
  <c r="F119" i="1"/>
  <c r="F97" i="1"/>
  <c r="G231" i="1"/>
  <c r="I231" i="1"/>
  <c r="I165" i="1"/>
  <c r="H187" i="1"/>
  <c r="J187" i="1"/>
  <c r="L142" i="1"/>
  <c r="H142" i="1"/>
  <c r="H119" i="1"/>
  <c r="I119" i="1"/>
  <c r="J119" i="1"/>
  <c r="G97" i="1"/>
  <c r="I75" i="1"/>
  <c r="G75" i="1"/>
  <c r="H75" i="1"/>
  <c r="L75" i="1"/>
  <c r="F52" i="1"/>
  <c r="J52" i="1"/>
  <c r="L29" i="1"/>
  <c r="F29" i="1"/>
  <c r="G119" i="1"/>
  <c r="G142" i="1"/>
  <c r="G187" i="1"/>
  <c r="G209" i="1"/>
  <c r="F75" i="1"/>
  <c r="F142" i="1"/>
  <c r="F209" i="1"/>
  <c r="J29" i="1"/>
  <c r="H29" i="1"/>
  <c r="J97" i="1"/>
  <c r="H97" i="1"/>
  <c r="J165" i="1"/>
  <c r="H165" i="1"/>
  <c r="J231" i="1"/>
  <c r="H231" i="1"/>
  <c r="G29" i="1"/>
  <c r="L52" i="1"/>
  <c r="I52" i="1"/>
  <c r="L119" i="1"/>
  <c r="L165" i="1"/>
  <c r="L187" i="1"/>
  <c r="L231" i="1"/>
  <c r="I232" i="1" l="1"/>
  <c r="G232" i="1"/>
  <c r="H232" i="1"/>
  <c r="F232" i="1"/>
  <c r="J232" i="1"/>
  <c r="L232" i="1"/>
</calcChain>
</file>

<file path=xl/sharedStrings.xml><?xml version="1.0" encoding="utf-8"?>
<sst xmlns="http://schemas.openxmlformats.org/spreadsheetml/2006/main" count="486" uniqueCount="199">
  <si>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</si>
  <si>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</si>
  <si>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</si>
  <si>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</si>
  <si>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</si>
  <si>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</si>
  <si>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</si>
  <si>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</si>
  <si>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</si>
  <si>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</si>
  <si>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</si>
  <si>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</si>
  <si>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</si>
  <si>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</si>
  <si>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</si>
  <si>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</si>
  <si>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</si>
  <si>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</si>
  <si>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</si>
  <si>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</si>
  <si>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</si>
  <si>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</si>
  <si>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</si>
  <si>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</si>
  <si>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</si>
  <si>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</si>
  <si>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</si>
  <si>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</si>
  <si>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</si>
  <si>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</si>
  <si>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</si>
  <si>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</si>
  <si>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</si>
  <si>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</si>
  <si>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</si>
  <si>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</si>
  <si>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</si>
  <si>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</si>
  <si>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</si>
  <si>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</si>
  <si>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Арбанова Жанна Валерьевна</t>
  </si>
  <si>
    <t>МАОУ СОШ № 62</t>
  </si>
  <si>
    <t>Чай с сахаром</t>
  </si>
  <si>
    <t>828</t>
  </si>
  <si>
    <t>Хлеб пшеничный</t>
  </si>
  <si>
    <t>897</t>
  </si>
  <si>
    <t>Хлеб ржаной</t>
  </si>
  <si>
    <t>1148</t>
  </si>
  <si>
    <t>Плов со свининой</t>
  </si>
  <si>
    <t>Пюре картофельное</t>
  </si>
  <si>
    <t>995</t>
  </si>
  <si>
    <t>Чай ягодный</t>
  </si>
  <si>
    <t>971</t>
  </si>
  <si>
    <t>Суп-пюре овощной</t>
  </si>
  <si>
    <t>1016</t>
  </si>
  <si>
    <t>Макаронные изделия отварные с маслом</t>
  </si>
  <si>
    <t>516</t>
  </si>
  <si>
    <t>Компот из смеси сухофруктов</t>
  </si>
  <si>
    <t>928</t>
  </si>
  <si>
    <t>Молоко сгущенное</t>
  </si>
  <si>
    <t>902</t>
  </si>
  <si>
    <t>686</t>
  </si>
  <si>
    <t>Печенье детское (конд изд)</t>
  </si>
  <si>
    <t>1141</t>
  </si>
  <si>
    <t>Азу из говядины</t>
  </si>
  <si>
    <t>1387,02</t>
  </si>
  <si>
    <t>Каша гречневая рассыпчатая</t>
  </si>
  <si>
    <t>998</t>
  </si>
  <si>
    <t>Соус томатный</t>
  </si>
  <si>
    <t>1126</t>
  </si>
  <si>
    <t>Напиток из плодов шиповника</t>
  </si>
  <si>
    <t>705</t>
  </si>
  <si>
    <t>Щи из свежей капусты с картофелем со сметаной</t>
  </si>
  <si>
    <t>124</t>
  </si>
  <si>
    <t>Компот из ягод</t>
  </si>
  <si>
    <t>200</t>
  </si>
  <si>
    <t>20</t>
  </si>
  <si>
    <t>60</t>
  </si>
  <si>
    <t>90</t>
  </si>
  <si>
    <t>150</t>
  </si>
  <si>
    <t>917,02</t>
  </si>
  <si>
    <t>Каша рисовая молочная вязкая с маслом сливочным</t>
  </si>
  <si>
    <t>Булочка с маком</t>
  </si>
  <si>
    <t>Салат из кукурузы</t>
  </si>
  <si>
    <t>1039,02</t>
  </si>
  <si>
    <t>Суп с вермишелью и мясом кур</t>
  </si>
  <si>
    <t>1027,16</t>
  </si>
  <si>
    <t>Котлета куриная Особая</t>
  </si>
  <si>
    <t>901</t>
  </si>
  <si>
    <t>Соус красный основной</t>
  </si>
  <si>
    <t>Компот из яблок и изюма</t>
  </si>
  <si>
    <t>933</t>
  </si>
  <si>
    <t>Ромштекс</t>
  </si>
  <si>
    <t>Соус сметанный с томатом</t>
  </si>
  <si>
    <t>1308,06</t>
  </si>
  <si>
    <t>600,01</t>
  </si>
  <si>
    <t>Горошек зеленый консервированный</t>
  </si>
  <si>
    <t>Мясо тушеное в соусе</t>
  </si>
  <si>
    <t>Рис отварной</t>
  </si>
  <si>
    <t>811</t>
  </si>
  <si>
    <t>205,07</t>
  </si>
  <si>
    <t>991</t>
  </si>
  <si>
    <t>Бутерброд с маслом сливочным</t>
  </si>
  <si>
    <t>Суфле из творога</t>
  </si>
  <si>
    <t>Яблоки свежие</t>
  </si>
  <si>
    <t>Чай с лимоном*</t>
  </si>
  <si>
    <t>808</t>
  </si>
  <si>
    <t>1478</t>
  </si>
  <si>
    <t>976</t>
  </si>
  <si>
    <t>Икра кабачковая пром.производства</t>
  </si>
  <si>
    <t>Солянка домашняя со сметаной</t>
  </si>
  <si>
    <t>Котлета Полтавская</t>
  </si>
  <si>
    <t>Картофель тушеный</t>
  </si>
  <si>
    <t>813</t>
  </si>
  <si>
    <t>157</t>
  </si>
  <si>
    <t>1308,04</t>
  </si>
  <si>
    <t>997</t>
  </si>
  <si>
    <t>Котлета Домашняя</t>
  </si>
  <si>
    <t>40</t>
  </si>
  <si>
    <t>Чай с шиповником</t>
  </si>
  <si>
    <t>1027</t>
  </si>
  <si>
    <t>854,01</t>
  </si>
  <si>
    <t>Птица, тушенная в сметанном соусе</t>
  </si>
  <si>
    <t xml:space="preserve">Слойка с клубникой </t>
  </si>
  <si>
    <t>Напиток с витаминами "Витошка"</t>
  </si>
  <si>
    <t>1168</t>
  </si>
  <si>
    <t>677,08</t>
  </si>
  <si>
    <t>706,03</t>
  </si>
  <si>
    <t>Бутерброд с маслом сливочным и сыром</t>
  </si>
  <si>
    <t>220</t>
  </si>
  <si>
    <t>3</t>
  </si>
  <si>
    <t>1018</t>
  </si>
  <si>
    <t>Маринад овощной</t>
  </si>
  <si>
    <t>Суп картофельный с горохом</t>
  </si>
  <si>
    <t>Котлета Московская.</t>
  </si>
  <si>
    <t>817</t>
  </si>
  <si>
    <t>139,04</t>
  </si>
  <si>
    <t>1161</t>
  </si>
  <si>
    <t>Каша пшенная молочная вязкая с маслом сливочным</t>
  </si>
  <si>
    <t>Йогурт в индивидуальной упаковке в стаканчике</t>
  </si>
  <si>
    <t>Чай с фруктами</t>
  </si>
  <si>
    <t>302</t>
  </si>
  <si>
    <t>935,04</t>
  </si>
  <si>
    <t>483,03</t>
  </si>
  <si>
    <t>Суп картофельный со сметаной</t>
  </si>
  <si>
    <t>Колобки мясные</t>
  </si>
  <si>
    <t>84</t>
  </si>
  <si>
    <t>1436,04</t>
  </si>
  <si>
    <t>1085,01</t>
  </si>
  <si>
    <t>Тефтели из мяса птицы с рисом</t>
  </si>
  <si>
    <t>518</t>
  </si>
  <si>
    <t>Картофель отварной</t>
  </si>
  <si>
    <t>806,13</t>
  </si>
  <si>
    <t>Маффин ванильный</t>
  </si>
  <si>
    <t>Салат Витаминный</t>
  </si>
  <si>
    <t>Суп картофельный с вермишелью</t>
  </si>
  <si>
    <t>Компот из яблок и апельсин</t>
  </si>
  <si>
    <t>45</t>
  </si>
  <si>
    <t>115,03</t>
  </si>
  <si>
    <t>1473</t>
  </si>
  <si>
    <t>Бутерброд с сыром</t>
  </si>
  <si>
    <t>30</t>
  </si>
  <si>
    <t>Омлет запеченный или паровой</t>
  </si>
  <si>
    <t>810</t>
  </si>
  <si>
    <t>891</t>
  </si>
  <si>
    <t>Салат из моркови с сахаром</t>
  </si>
  <si>
    <t>Борщ с капустой, картофелем и сметаной</t>
  </si>
  <si>
    <t>Биточек куриный</t>
  </si>
  <si>
    <t>Морс ягодный</t>
  </si>
  <si>
    <t>1163</t>
  </si>
  <si>
    <t>1021</t>
  </si>
  <si>
    <t>1308,02</t>
  </si>
  <si>
    <t>1242</t>
  </si>
  <si>
    <t>Бефстроганов</t>
  </si>
  <si>
    <t>Рис припущенный</t>
  </si>
  <si>
    <t>Чай с лимоном</t>
  </si>
  <si>
    <t>1050,01</t>
  </si>
  <si>
    <t>512</t>
  </si>
  <si>
    <t>Рассольник ленинградский со сметаной</t>
  </si>
  <si>
    <t>Котлета рыбная</t>
  </si>
  <si>
    <t xml:space="preserve">Слойка  с сыром </t>
  </si>
  <si>
    <t>70</t>
  </si>
  <si>
    <t>1030</t>
  </si>
  <si>
    <t>1699,07</t>
  </si>
  <si>
    <t>677,06</t>
  </si>
  <si>
    <t>Котлета куриная</t>
  </si>
  <si>
    <t>Маффин шоколадный</t>
  </si>
  <si>
    <t>1308</t>
  </si>
  <si>
    <t>450,02</t>
  </si>
  <si>
    <t>Винегрет овощной</t>
  </si>
  <si>
    <t>Суп из разных овощей</t>
  </si>
  <si>
    <t>Гуляш из курицы</t>
  </si>
  <si>
    <t>Булгур рассыпчатый</t>
  </si>
  <si>
    <t>Компот из яблок и ягод</t>
  </si>
  <si>
    <t>1112</t>
  </si>
  <si>
    <t>1181</t>
  </si>
  <si>
    <t>1024</t>
  </si>
  <si>
    <t>1000,02</t>
  </si>
  <si>
    <t>633,02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</si>
</sst>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zoomScale="80" zoomScaleNormal="80" workbookViewId="0">
      <pane ySplit="5" topLeftCell="A6" activePane="bottomLeft" state="frozen"/>
      <selection pane="bottomLeft" activeCell="E76" sqref="E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41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40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5" t="s">
        <v>81</v>
      </c>
      <c r="F6" s="72">
        <v>200</v>
      </c>
      <c r="G6" s="68">
        <v>3.14</v>
      </c>
      <c r="H6" s="68">
        <v>4.34</v>
      </c>
      <c r="I6" s="69">
        <v>38.89</v>
      </c>
      <c r="J6" s="68">
        <v>207.23</v>
      </c>
      <c r="K6" s="72">
        <v>874</v>
      </c>
      <c r="L6" s="68">
        <v>42.54</v>
      </c>
    </row>
    <row r="7" spans="1:12" ht="15" x14ac:dyDescent="0.25">
      <c r="A7" s="23"/>
      <c r="B7" s="15"/>
      <c r="C7" s="11"/>
      <c r="D7" s="8"/>
      <c r="E7" s="66" t="s">
        <v>82</v>
      </c>
      <c r="F7" s="73">
        <v>70</v>
      </c>
      <c r="G7" s="70">
        <v>6.25</v>
      </c>
      <c r="H7" s="70">
        <v>2.37</v>
      </c>
      <c r="I7" s="71">
        <v>40.5</v>
      </c>
      <c r="J7" s="70">
        <v>208.24</v>
      </c>
      <c r="K7" s="73">
        <v>772.01</v>
      </c>
      <c r="L7" s="70">
        <v>50.64</v>
      </c>
    </row>
    <row r="8" spans="1:12" ht="15" x14ac:dyDescent="0.25">
      <c r="A8" s="23"/>
      <c r="B8" s="15"/>
      <c r="C8" s="11"/>
      <c r="D8" s="8"/>
      <c r="E8" s="66"/>
      <c r="F8" s="73"/>
      <c r="G8" s="70"/>
      <c r="H8" s="70"/>
      <c r="I8" s="70"/>
      <c r="J8" s="70"/>
      <c r="K8" s="73"/>
      <c r="L8" s="70"/>
    </row>
    <row r="9" spans="1:12" ht="15" x14ac:dyDescent="0.25">
      <c r="A9" s="23"/>
      <c r="B9" s="15"/>
      <c r="C9" s="11"/>
      <c r="D9" s="6"/>
      <c r="E9" s="42"/>
      <c r="F9" s="62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22</v>
      </c>
      <c r="E10" s="66" t="s">
        <v>42</v>
      </c>
      <c r="F10" s="73">
        <v>200</v>
      </c>
      <c r="G10" s="70">
        <v>0</v>
      </c>
      <c r="H10" s="70">
        <v>0</v>
      </c>
      <c r="I10" s="71">
        <v>14.97</v>
      </c>
      <c r="J10" s="70">
        <v>59.85</v>
      </c>
      <c r="K10" s="73">
        <v>828</v>
      </c>
      <c r="L10" s="70">
        <v>5.48</v>
      </c>
    </row>
    <row r="11" spans="1:12" ht="15" x14ac:dyDescent="0.25">
      <c r="A11" s="23"/>
      <c r="B11" s="15"/>
      <c r="C11" s="11"/>
      <c r="D11" s="7" t="s">
        <v>23</v>
      </c>
      <c r="E11" s="66" t="s">
        <v>44</v>
      </c>
      <c r="F11" s="73">
        <v>20</v>
      </c>
      <c r="G11" s="70">
        <v>2.14</v>
      </c>
      <c r="H11" s="70">
        <v>0.9</v>
      </c>
      <c r="I11" s="70">
        <v>10.7</v>
      </c>
      <c r="J11" s="70">
        <v>54.8</v>
      </c>
      <c r="K11" s="74">
        <v>897</v>
      </c>
      <c r="L11" s="70">
        <v>4.8</v>
      </c>
    </row>
    <row r="12" spans="1:12" ht="15" x14ac:dyDescent="0.25">
      <c r="A12" s="23"/>
      <c r="B12" s="15"/>
      <c r="C12" s="11"/>
      <c r="D12" s="7" t="s">
        <v>23</v>
      </c>
      <c r="E12" s="66" t="s">
        <v>46</v>
      </c>
      <c r="F12" s="73">
        <v>20</v>
      </c>
      <c r="G12" s="70">
        <v>1.7</v>
      </c>
      <c r="H12" s="70">
        <v>0.66</v>
      </c>
      <c r="I12" s="70">
        <v>11.7</v>
      </c>
      <c r="J12" s="70">
        <v>51.8</v>
      </c>
      <c r="K12" s="73">
        <v>1148</v>
      </c>
      <c r="L12" s="70">
        <v>5.18</v>
      </c>
    </row>
    <row r="13" spans="1:12" ht="15" x14ac:dyDescent="0.25">
      <c r="A13" s="23"/>
      <c r="B13" s="15"/>
      <c r="C13" s="11"/>
      <c r="D13" s="7" t="s">
        <v>24</v>
      </c>
      <c r="E13" s="52"/>
      <c r="F13" s="61"/>
      <c r="G13" s="53"/>
      <c r="H13" s="53"/>
      <c r="I13" s="53"/>
      <c r="J13" s="53"/>
      <c r="K13" s="63"/>
      <c r="L13" s="5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SUM(F6:F15)</f>
        <v>510</v>
      </c>
      <c r="G16" s="19">
        <f t="shared" ref="G16:L16" si="0">SUM(G6:G15)</f>
        <v>13.23</v>
      </c>
      <c r="H16" s="19">
        <f t="shared" si="0"/>
        <v>8.27</v>
      </c>
      <c r="I16" s="19">
        <f t="shared" si="0"/>
        <v>116.76</v>
      </c>
      <c r="J16" s="19">
        <f t="shared" si="0"/>
        <v>581.91999999999996</v>
      </c>
      <c r="K16" s="19">
        <f t="shared" si="0"/>
        <v>4519.01</v>
      </c>
      <c r="L16" s="19">
        <f t="shared" si="0"/>
        <v>108.64000000000001</v>
      </c>
    </row>
    <row r="17" spans="1:12" ht="15" x14ac:dyDescent="0.2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 t="s">
        <v>83</v>
      </c>
      <c r="F17" s="62">
        <v>60</v>
      </c>
      <c r="G17" s="43">
        <v>1.23</v>
      </c>
      <c r="H17" s="43">
        <v>3.82</v>
      </c>
      <c r="I17" s="43">
        <v>7.45</v>
      </c>
      <c r="J17" s="43">
        <v>69.52</v>
      </c>
      <c r="K17" s="64">
        <v>1187</v>
      </c>
      <c r="L17" s="43">
        <v>36.96</v>
      </c>
    </row>
    <row r="18" spans="1:12" ht="15" x14ac:dyDescent="0.25">
      <c r="A18" s="23"/>
      <c r="B18" s="15"/>
      <c r="C18" s="11"/>
      <c r="D18" s="7" t="s">
        <v>27</v>
      </c>
      <c r="E18" s="42" t="s">
        <v>85</v>
      </c>
      <c r="F18" s="62">
        <v>200</v>
      </c>
      <c r="G18" s="43">
        <v>1.94</v>
      </c>
      <c r="H18" s="43">
        <v>1.88</v>
      </c>
      <c r="I18" s="43">
        <v>13.95</v>
      </c>
      <c r="J18" s="43">
        <v>80.66</v>
      </c>
      <c r="K18" s="64" t="s">
        <v>84</v>
      </c>
      <c r="L18" s="43">
        <v>24.79</v>
      </c>
    </row>
    <row r="19" spans="1:12" ht="15" x14ac:dyDescent="0.25">
      <c r="A19" s="23"/>
      <c r="B19" s="15"/>
      <c r="C19" s="11"/>
      <c r="D19" s="7"/>
      <c r="E19" s="42"/>
      <c r="F19" s="62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28</v>
      </c>
      <c r="E20" s="42" t="s">
        <v>87</v>
      </c>
      <c r="F20" s="62">
        <v>90</v>
      </c>
      <c r="G20" s="43">
        <v>12</v>
      </c>
      <c r="H20" s="43">
        <v>9.8800000000000008</v>
      </c>
      <c r="I20" s="43">
        <v>0</v>
      </c>
      <c r="J20" s="43">
        <v>161.96</v>
      </c>
      <c r="K20" s="64" t="s">
        <v>86</v>
      </c>
      <c r="L20" s="43">
        <v>54.87</v>
      </c>
    </row>
    <row r="21" spans="1:12" ht="15" x14ac:dyDescent="0.25">
      <c r="A21" s="23"/>
      <c r="B21" s="15"/>
      <c r="C21" s="11"/>
      <c r="D21" s="7" t="s">
        <v>29</v>
      </c>
      <c r="E21" s="42" t="s">
        <v>66</v>
      </c>
      <c r="F21" s="62">
        <v>150</v>
      </c>
      <c r="G21" s="43">
        <v>7.55</v>
      </c>
      <c r="H21" s="43">
        <v>10.3</v>
      </c>
      <c r="I21" s="43">
        <v>39.85</v>
      </c>
      <c r="J21" s="43">
        <v>240.83</v>
      </c>
      <c r="K21" s="44" t="s">
        <v>67</v>
      </c>
      <c r="L21" s="43">
        <v>17.739999999999998</v>
      </c>
    </row>
    <row r="22" spans="1:12" ht="15" x14ac:dyDescent="0.25">
      <c r="A22" s="23"/>
      <c r="B22" s="15"/>
      <c r="C22" s="11"/>
      <c r="D22" s="7"/>
      <c r="E22" s="42" t="s">
        <v>89</v>
      </c>
      <c r="F22" s="62">
        <v>20</v>
      </c>
      <c r="G22" s="43">
        <v>0.14000000000000001</v>
      </c>
      <c r="H22" s="43">
        <v>1.01</v>
      </c>
      <c r="I22" s="43">
        <v>1.5</v>
      </c>
      <c r="J22" s="43">
        <v>15.73</v>
      </c>
      <c r="K22" s="58" t="s">
        <v>88</v>
      </c>
      <c r="L22" s="43">
        <v>1.27</v>
      </c>
    </row>
    <row r="23" spans="1:12" ht="15" x14ac:dyDescent="0.25">
      <c r="A23" s="23"/>
      <c r="B23" s="15"/>
      <c r="C23" s="11"/>
      <c r="D23" s="7" t="s">
        <v>30</v>
      </c>
      <c r="E23" s="42" t="s">
        <v>90</v>
      </c>
      <c r="F23" s="62">
        <v>200</v>
      </c>
      <c r="G23" s="43">
        <v>0.13</v>
      </c>
      <c r="H23" s="43">
        <v>0.13</v>
      </c>
      <c r="I23" s="43">
        <v>19.739999999999998</v>
      </c>
      <c r="J23" s="43">
        <v>81.900000000000006</v>
      </c>
      <c r="K23" s="67" t="s">
        <v>91</v>
      </c>
      <c r="L23" s="43">
        <v>20.12</v>
      </c>
    </row>
    <row r="24" spans="1:12" ht="15" x14ac:dyDescent="0.25">
      <c r="A24" s="23"/>
      <c r="B24" s="15"/>
      <c r="C24" s="11"/>
      <c r="D24" s="7" t="s">
        <v>31</v>
      </c>
      <c r="E24" s="42" t="s">
        <v>44</v>
      </c>
      <c r="F24" s="62">
        <v>20</v>
      </c>
      <c r="G24" s="43">
        <v>2.14</v>
      </c>
      <c r="H24" s="43">
        <v>0.9</v>
      </c>
      <c r="I24" s="43">
        <v>10.7</v>
      </c>
      <c r="J24" s="43">
        <v>54.8</v>
      </c>
      <c r="K24" s="67" t="s">
        <v>45</v>
      </c>
      <c r="L24" s="43">
        <v>3.46</v>
      </c>
    </row>
    <row r="25" spans="1:12" ht="15" x14ac:dyDescent="0.25">
      <c r="A25" s="23"/>
      <c r="B25" s="15"/>
      <c r="C25" s="11"/>
      <c r="D25" s="7" t="s">
        <v>32</v>
      </c>
      <c r="E25" s="42" t="s">
        <v>46</v>
      </c>
      <c r="F25" s="62">
        <v>20</v>
      </c>
      <c r="G25" s="43">
        <v>1.7</v>
      </c>
      <c r="H25" s="43">
        <v>0.66</v>
      </c>
      <c r="I25" s="43">
        <v>11.7</v>
      </c>
      <c r="J25" s="43">
        <v>51.8</v>
      </c>
      <c r="K25" s="67" t="s">
        <v>47</v>
      </c>
      <c r="L25" s="43">
        <v>3.74</v>
      </c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SUM(F17:F27)</f>
        <v>760</v>
      </c>
      <c r="G28" s="19">
        <f t="shared" ref="G28:J28" si="1">SUM(G17:G27)</f>
        <v>26.83</v>
      </c>
      <c r="H28" s="19">
        <f t="shared" si="1"/>
        <v>28.580000000000002</v>
      </c>
      <c r="I28" s="19">
        <f t="shared" si="1"/>
        <v>104.89</v>
      </c>
      <c r="J28" s="19">
        <f t="shared" si="1"/>
        <v>757.19999999999993</v>
      </c>
      <c r="K28" s="25"/>
      <c r="L28" s="19">
        <f t="shared" ref="L28" si="2">SUM(L17:L27)</f>
        <v>162.95000000000005</v>
      </c>
    </row>
    <row r="29" spans="1:12" ht="15.75" thickBot="1" x14ac:dyDescent="0.25">
      <c r="A29" s="29">
        <f>A6</f>
        <v>1</v>
      </c>
      <c r="B29" s="30">
        <f>B6</f>
        <v>1</v>
      </c>
      <c r="C29" s="78" t="s">
        <v>4</v>
      </c>
      <c r="D29" s="79"/>
      <c r="E29" s="31"/>
      <c r="F29" s="32">
        <f>F16+F28</f>
        <v>1270</v>
      </c>
      <c r="G29" s="32">
        <f t="shared" ref="G29:J29" si="3">G16+G28</f>
        <v>40.06</v>
      </c>
      <c r="H29" s="32">
        <f t="shared" si="3"/>
        <v>36.85</v>
      </c>
      <c r="I29" s="32">
        <f t="shared" si="3"/>
        <v>221.65</v>
      </c>
      <c r="J29" s="32">
        <f t="shared" si="3"/>
        <v>1339.12</v>
      </c>
      <c r="K29" s="32"/>
      <c r="L29" s="32">
        <f t="shared" ref="L29" si="4">L16+L28</f>
        <v>271.59000000000003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92</v>
      </c>
      <c r="F30" s="60">
        <v>90</v>
      </c>
      <c r="G30" s="40">
        <v>14.77</v>
      </c>
      <c r="H30" s="40">
        <v>13.22</v>
      </c>
      <c r="I30" s="40">
        <v>13.57</v>
      </c>
      <c r="J30" s="40">
        <v>214.97</v>
      </c>
      <c r="K30" s="55" t="s">
        <v>94</v>
      </c>
      <c r="L30" s="40">
        <v>2.95</v>
      </c>
    </row>
    <row r="31" spans="1:12" ht="15" x14ac:dyDescent="0.25">
      <c r="A31" s="14"/>
      <c r="B31" s="15"/>
      <c r="C31" s="11"/>
      <c r="D31" s="8"/>
      <c r="E31" s="52" t="s">
        <v>93</v>
      </c>
      <c r="F31" s="61">
        <v>20</v>
      </c>
      <c r="G31" s="53">
        <v>0.28000000000000003</v>
      </c>
      <c r="H31" s="53">
        <v>1.02</v>
      </c>
      <c r="I31" s="53">
        <v>1.35</v>
      </c>
      <c r="J31" s="53">
        <v>15.82</v>
      </c>
      <c r="K31" s="51" t="s">
        <v>95</v>
      </c>
      <c r="L31" s="53">
        <v>7.79</v>
      </c>
    </row>
    <row r="32" spans="1:12" ht="15" x14ac:dyDescent="0.25">
      <c r="A32" s="14"/>
      <c r="B32" s="15"/>
      <c r="C32" s="11"/>
      <c r="D32" s="8"/>
      <c r="E32" s="52" t="s">
        <v>55</v>
      </c>
      <c r="F32" s="61">
        <v>150</v>
      </c>
      <c r="G32" s="53">
        <v>6.47</v>
      </c>
      <c r="H32" s="53">
        <v>9</v>
      </c>
      <c r="I32" s="53">
        <v>33.96</v>
      </c>
      <c r="J32" s="53">
        <v>212.74</v>
      </c>
      <c r="K32" s="51" t="s">
        <v>56</v>
      </c>
      <c r="L32" s="53">
        <v>54.8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51"/>
      <c r="L33" s="43"/>
    </row>
    <row r="34" spans="1:12" ht="15" x14ac:dyDescent="0.25">
      <c r="A34" s="14"/>
      <c r="B34" s="15"/>
      <c r="C34" s="11"/>
      <c r="D34" s="7" t="s">
        <v>22</v>
      </c>
      <c r="E34" s="42" t="s">
        <v>51</v>
      </c>
      <c r="F34" s="62">
        <v>200</v>
      </c>
      <c r="G34" s="43">
        <v>0.1</v>
      </c>
      <c r="H34" s="43">
        <v>0.04</v>
      </c>
      <c r="I34" s="43">
        <v>16</v>
      </c>
      <c r="J34" s="43">
        <v>59.9</v>
      </c>
      <c r="K34" s="51" t="s">
        <v>52</v>
      </c>
      <c r="L34" s="43">
        <v>22.17</v>
      </c>
    </row>
    <row r="35" spans="1:12" ht="15" x14ac:dyDescent="0.25">
      <c r="A35" s="14"/>
      <c r="B35" s="15"/>
      <c r="C35" s="11"/>
      <c r="D35" s="7" t="s">
        <v>23</v>
      </c>
      <c r="E35" s="42" t="s">
        <v>44</v>
      </c>
      <c r="F35" s="62">
        <v>20</v>
      </c>
      <c r="G35" s="43">
        <v>2.14</v>
      </c>
      <c r="H35" s="43">
        <v>0.9</v>
      </c>
      <c r="I35" s="43">
        <v>10.7</v>
      </c>
      <c r="J35" s="43">
        <v>54.8</v>
      </c>
      <c r="K35" s="56" t="s">
        <v>45</v>
      </c>
      <c r="L35" s="43">
        <v>10.07</v>
      </c>
    </row>
    <row r="36" spans="1:12" ht="15.75" thickBot="1" x14ac:dyDescent="0.3">
      <c r="A36" s="14"/>
      <c r="B36" s="15"/>
      <c r="C36" s="11"/>
      <c r="D36" s="7" t="s">
        <v>23</v>
      </c>
      <c r="E36" s="42" t="s">
        <v>46</v>
      </c>
      <c r="F36" s="62">
        <v>20</v>
      </c>
      <c r="G36" s="43">
        <v>1.7</v>
      </c>
      <c r="H36" s="43">
        <v>0.66</v>
      </c>
      <c r="I36" s="43">
        <v>11.7</v>
      </c>
      <c r="J36" s="43">
        <v>51.8</v>
      </c>
      <c r="K36" s="57" t="s">
        <v>47</v>
      </c>
      <c r="L36" s="43">
        <v>10.86</v>
      </c>
    </row>
    <row r="37" spans="1:12" ht="15" x14ac:dyDescent="0.25">
      <c r="A37" s="14"/>
      <c r="B37" s="15"/>
      <c r="C37" s="11"/>
      <c r="D37" s="7" t="s">
        <v>24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SUM(F30:F39)</f>
        <v>500</v>
      </c>
      <c r="G40" s="19">
        <f t="shared" ref="G40" si="5">SUM(G30:G39)</f>
        <v>25.46</v>
      </c>
      <c r="H40" s="19">
        <f t="shared" ref="H40" si="6">SUM(H30:H39)</f>
        <v>24.84</v>
      </c>
      <c r="I40" s="19">
        <f t="shared" ref="I40" si="7">SUM(I30:I39)</f>
        <v>87.28</v>
      </c>
      <c r="J40" s="19">
        <f t="shared" ref="J40:L40" si="8">SUM(J30:J39)</f>
        <v>610.02999999999986</v>
      </c>
      <c r="K40" s="25"/>
      <c r="L40" s="19">
        <f t="shared" si="8"/>
        <v>108.64</v>
      </c>
    </row>
    <row r="41" spans="1:12" ht="15" x14ac:dyDescent="0.25">
      <c r="A41" s="13">
        <f>A30</f>
        <v>1</v>
      </c>
      <c r="B41" s="13">
        <f>B30</f>
        <v>2</v>
      </c>
      <c r="C41" s="10" t="s">
        <v>25</v>
      </c>
      <c r="D41" s="7" t="s">
        <v>26</v>
      </c>
      <c r="E41" s="42" t="s">
        <v>96</v>
      </c>
      <c r="F41" s="62">
        <v>60</v>
      </c>
      <c r="G41" s="43">
        <v>1.86</v>
      </c>
      <c r="H41" s="43">
        <v>0.12</v>
      </c>
      <c r="I41" s="43">
        <v>3.9</v>
      </c>
      <c r="J41" s="43">
        <v>24</v>
      </c>
      <c r="K41" s="44" t="s">
        <v>99</v>
      </c>
      <c r="L41" s="43">
        <v>33.950000000000003</v>
      </c>
    </row>
    <row r="42" spans="1:12" ht="15" x14ac:dyDescent="0.25">
      <c r="A42" s="14"/>
      <c r="B42" s="15"/>
      <c r="C42" s="11"/>
      <c r="D42" s="7" t="s">
        <v>27</v>
      </c>
      <c r="E42" s="42" t="s">
        <v>72</v>
      </c>
      <c r="F42" s="62">
        <v>200</v>
      </c>
      <c r="G42" s="43">
        <v>1.52</v>
      </c>
      <c r="H42" s="43">
        <v>3.99</v>
      </c>
      <c r="I42" s="43">
        <v>7.36</v>
      </c>
      <c r="J42" s="43">
        <v>109.68</v>
      </c>
      <c r="K42" s="44" t="s">
        <v>73</v>
      </c>
      <c r="L42" s="43">
        <v>14.46</v>
      </c>
    </row>
    <row r="43" spans="1:12" ht="15" x14ac:dyDescent="0.25">
      <c r="A43" s="14"/>
      <c r="B43" s="15"/>
      <c r="C43" s="11"/>
      <c r="D43" s="7"/>
      <c r="E43" s="42"/>
      <c r="F43" s="62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28</v>
      </c>
      <c r="E44" s="42" t="s">
        <v>97</v>
      </c>
      <c r="F44" s="62">
        <v>90</v>
      </c>
      <c r="G44" s="43">
        <v>10.86</v>
      </c>
      <c r="H44" s="43">
        <v>16.09</v>
      </c>
      <c r="I44" s="43">
        <v>3.42</v>
      </c>
      <c r="J44" s="43">
        <v>214.07</v>
      </c>
      <c r="K44" s="44" t="s">
        <v>100</v>
      </c>
      <c r="L44" s="43">
        <v>69.3</v>
      </c>
    </row>
    <row r="45" spans="1:12" ht="15" x14ac:dyDescent="0.25">
      <c r="A45" s="14"/>
      <c r="B45" s="15"/>
      <c r="C45" s="11"/>
      <c r="D45" s="7" t="s">
        <v>29</v>
      </c>
      <c r="E45" s="42" t="s">
        <v>98</v>
      </c>
      <c r="F45" s="62">
        <v>150</v>
      </c>
      <c r="G45" s="43">
        <v>3.83</v>
      </c>
      <c r="H45" s="43">
        <v>5.81</v>
      </c>
      <c r="I45" s="43">
        <v>40.03</v>
      </c>
      <c r="J45" s="43">
        <v>227.68</v>
      </c>
      <c r="K45" s="44" t="s">
        <v>101</v>
      </c>
      <c r="L45" s="43">
        <v>23.15</v>
      </c>
    </row>
    <row r="46" spans="1:12" ht="15" x14ac:dyDescent="0.25">
      <c r="A46" s="14"/>
      <c r="B46" s="15"/>
      <c r="C46" s="11"/>
      <c r="D46" s="7" t="s">
        <v>30</v>
      </c>
      <c r="E46" s="42" t="s">
        <v>70</v>
      </c>
      <c r="F46" s="62">
        <v>200</v>
      </c>
      <c r="G46" s="43">
        <v>0.68</v>
      </c>
      <c r="H46" s="43">
        <v>0.28000000000000003</v>
      </c>
      <c r="I46" s="43">
        <v>25.63</v>
      </c>
      <c r="J46" s="43">
        <v>120.64</v>
      </c>
      <c r="K46" s="44" t="s">
        <v>71</v>
      </c>
      <c r="L46" s="43">
        <v>14.82</v>
      </c>
    </row>
    <row r="47" spans="1:12" ht="15" x14ac:dyDescent="0.25">
      <c r="A47" s="14"/>
      <c r="B47" s="15"/>
      <c r="C47" s="11"/>
      <c r="D47" s="7" t="s">
        <v>31</v>
      </c>
      <c r="E47" s="42" t="s">
        <v>44</v>
      </c>
      <c r="F47" s="62">
        <v>20</v>
      </c>
      <c r="G47" s="43">
        <v>2.14</v>
      </c>
      <c r="H47" s="43">
        <v>0.9</v>
      </c>
      <c r="I47" s="43">
        <v>10.7</v>
      </c>
      <c r="J47" s="43">
        <v>54.8</v>
      </c>
      <c r="K47" s="44" t="s">
        <v>45</v>
      </c>
      <c r="L47" s="43">
        <v>3.5</v>
      </c>
    </row>
    <row r="48" spans="1:12" ht="15" x14ac:dyDescent="0.25">
      <c r="A48" s="14"/>
      <c r="B48" s="15"/>
      <c r="C48" s="11"/>
      <c r="D48" s="7" t="s">
        <v>32</v>
      </c>
      <c r="E48" s="42" t="s">
        <v>46</v>
      </c>
      <c r="F48" s="62">
        <v>20</v>
      </c>
      <c r="G48" s="43">
        <v>1.7</v>
      </c>
      <c r="H48" s="43">
        <v>0.66</v>
      </c>
      <c r="I48" s="43">
        <v>11.7</v>
      </c>
      <c r="J48" s="43">
        <v>51.8</v>
      </c>
      <c r="K48" s="44" t="s">
        <v>47</v>
      </c>
      <c r="L48" s="43">
        <v>3.77</v>
      </c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6"/>
      <c r="B51" s="17"/>
      <c r="C51" s="8"/>
      <c r="D51" s="18" t="s">
        <v>33</v>
      </c>
      <c r="E51" s="9"/>
      <c r="F51" s="19">
        <f>SUM(F41:F50)</f>
        <v>740</v>
      </c>
      <c r="G51" s="19">
        <f t="shared" ref="G51" si="9">SUM(G41:G50)</f>
        <v>22.59</v>
      </c>
      <c r="H51" s="19">
        <f t="shared" ref="H51" si="10">SUM(H41:H50)</f>
        <v>27.849999999999998</v>
      </c>
      <c r="I51" s="19">
        <f t="shared" ref="I51" si="11">SUM(I41:I50)</f>
        <v>102.74000000000001</v>
      </c>
      <c r="J51" s="19">
        <f t="shared" ref="J51:L51" si="12">SUM(J41:J50)</f>
        <v>802.67</v>
      </c>
      <c r="K51" s="25"/>
      <c r="L51" s="19">
        <f t="shared" si="12"/>
        <v>162.95000000000002</v>
      </c>
    </row>
    <row r="52" spans="1:12" ht="15.75" customHeight="1" x14ac:dyDescent="0.2">
      <c r="A52" s="33">
        <f>A30</f>
        <v>1</v>
      </c>
      <c r="B52" s="33">
        <f>B30</f>
        <v>2</v>
      </c>
      <c r="C52" s="78" t="s">
        <v>4</v>
      </c>
      <c r="D52" s="79"/>
      <c r="E52" s="31"/>
      <c r="F52" s="32">
        <f>F40+F51</f>
        <v>1240</v>
      </c>
      <c r="G52" s="32">
        <f t="shared" ref="G52" si="13">G40+G51</f>
        <v>48.05</v>
      </c>
      <c r="H52" s="32">
        <f t="shared" ref="H52" si="14">H40+H51</f>
        <v>52.69</v>
      </c>
      <c r="I52" s="32">
        <f t="shared" ref="I52" si="15">I40+I51</f>
        <v>190.02</v>
      </c>
      <c r="J52" s="32">
        <f t="shared" ref="J52:L52" si="16">J40+J51</f>
        <v>1412.6999999999998</v>
      </c>
      <c r="K52" s="32"/>
      <c r="L52" s="32">
        <f t="shared" si="16"/>
        <v>271.59000000000003</v>
      </c>
    </row>
    <row r="53" spans="1:12" ht="15" x14ac:dyDescent="0.25">
      <c r="A53" s="20">
        <v>1</v>
      </c>
      <c r="B53" s="21">
        <v>3</v>
      </c>
      <c r="C53" s="22" t="s">
        <v>20</v>
      </c>
      <c r="D53" s="5" t="s">
        <v>21</v>
      </c>
      <c r="E53" s="39" t="s">
        <v>102</v>
      </c>
      <c r="F53" s="60">
        <v>30</v>
      </c>
      <c r="G53" s="40">
        <v>1.58</v>
      </c>
      <c r="H53" s="40">
        <v>7.83</v>
      </c>
      <c r="I53" s="40">
        <v>10.41</v>
      </c>
      <c r="J53" s="40">
        <v>118.5</v>
      </c>
      <c r="K53" s="41" t="s">
        <v>106</v>
      </c>
      <c r="L53" s="40">
        <v>18.61</v>
      </c>
    </row>
    <row r="54" spans="1:12" ht="15" x14ac:dyDescent="0.25">
      <c r="A54" s="23"/>
      <c r="B54" s="15"/>
      <c r="C54" s="11"/>
      <c r="D54" s="8"/>
      <c r="E54" s="52" t="s">
        <v>103</v>
      </c>
      <c r="F54" s="61">
        <v>120</v>
      </c>
      <c r="G54" s="53">
        <v>10.72</v>
      </c>
      <c r="H54" s="53">
        <v>10.17</v>
      </c>
      <c r="I54" s="53">
        <v>16</v>
      </c>
      <c r="J54" s="53">
        <v>208.4</v>
      </c>
      <c r="K54" s="54" t="s">
        <v>107</v>
      </c>
      <c r="L54" s="53">
        <v>54.76</v>
      </c>
    </row>
    <row r="55" spans="1:12" ht="15" x14ac:dyDescent="0.25">
      <c r="A55" s="23"/>
      <c r="B55" s="15"/>
      <c r="C55" s="11"/>
      <c r="D55" s="8"/>
      <c r="E55" s="52" t="s">
        <v>59</v>
      </c>
      <c r="F55" s="61">
        <v>20</v>
      </c>
      <c r="G55" s="53">
        <v>1.58</v>
      </c>
      <c r="H55" s="53">
        <v>1.74</v>
      </c>
      <c r="I55" s="53">
        <v>9.5500000000000007</v>
      </c>
      <c r="J55" s="53">
        <v>64.2</v>
      </c>
      <c r="K55" s="54" t="s">
        <v>60</v>
      </c>
      <c r="L55" s="53">
        <v>6.26</v>
      </c>
    </row>
    <row r="56" spans="1:12" ht="15" x14ac:dyDescent="0.25">
      <c r="A56" s="23"/>
      <c r="B56" s="15"/>
      <c r="C56" s="11"/>
      <c r="D56" s="6"/>
      <c r="E56" s="42" t="s">
        <v>104</v>
      </c>
      <c r="F56" s="62">
        <v>100</v>
      </c>
      <c r="G56" s="43">
        <v>0.4</v>
      </c>
      <c r="H56" s="43">
        <v>0.4</v>
      </c>
      <c r="I56" s="43">
        <v>9.8000000000000007</v>
      </c>
      <c r="J56" s="43">
        <v>73.33</v>
      </c>
      <c r="K56" s="44" t="s">
        <v>108</v>
      </c>
      <c r="L56" s="43">
        <v>19.03</v>
      </c>
    </row>
    <row r="57" spans="1:12" ht="15" x14ac:dyDescent="0.25">
      <c r="A57" s="23"/>
      <c r="B57" s="15"/>
      <c r="C57" s="11"/>
      <c r="D57" s="7" t="s">
        <v>22</v>
      </c>
      <c r="E57" s="42" t="s">
        <v>105</v>
      </c>
      <c r="F57" s="62">
        <v>200</v>
      </c>
      <c r="G57" s="43">
        <v>0.06</v>
      </c>
      <c r="H57" s="43">
        <v>0.01</v>
      </c>
      <c r="I57" s="43">
        <v>15.16</v>
      </c>
      <c r="J57" s="43">
        <v>59.85</v>
      </c>
      <c r="K57" s="44" t="s">
        <v>61</v>
      </c>
      <c r="L57" s="43">
        <v>4.83</v>
      </c>
    </row>
    <row r="58" spans="1:12" ht="15" x14ac:dyDescent="0.25">
      <c r="A58" s="23"/>
      <c r="B58" s="15"/>
      <c r="C58" s="11"/>
      <c r="D58" s="7" t="s">
        <v>23</v>
      </c>
      <c r="E58" s="42" t="s">
        <v>44</v>
      </c>
      <c r="F58" s="62">
        <v>20</v>
      </c>
      <c r="G58" s="43">
        <v>2.14</v>
      </c>
      <c r="H58" s="43">
        <v>0.9</v>
      </c>
      <c r="I58" s="43">
        <v>10.7</v>
      </c>
      <c r="J58" s="43">
        <v>54.8</v>
      </c>
      <c r="K58" s="44" t="s">
        <v>45</v>
      </c>
      <c r="L58" s="43">
        <v>2.48</v>
      </c>
    </row>
    <row r="59" spans="1:12" ht="15" x14ac:dyDescent="0.25">
      <c r="A59" s="23"/>
      <c r="B59" s="15"/>
      <c r="C59" s="11"/>
      <c r="D59" s="7" t="s">
        <v>23</v>
      </c>
      <c r="E59" s="42" t="s">
        <v>46</v>
      </c>
      <c r="F59" s="62">
        <v>20</v>
      </c>
      <c r="G59" s="43">
        <v>1.7</v>
      </c>
      <c r="H59" s="43">
        <v>0.66</v>
      </c>
      <c r="I59" s="43">
        <v>11.7</v>
      </c>
      <c r="J59" s="43">
        <v>51.8</v>
      </c>
      <c r="K59" s="44" t="s">
        <v>47</v>
      </c>
      <c r="L59" s="43">
        <v>2.67</v>
      </c>
    </row>
    <row r="60" spans="1:12" ht="15" x14ac:dyDescent="0.25">
      <c r="A60" s="23"/>
      <c r="B60" s="15"/>
      <c r="C60" s="11"/>
      <c r="D60" s="7" t="s">
        <v>24</v>
      </c>
      <c r="E60" s="42"/>
      <c r="F60" s="62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SUM(F53:F62)</f>
        <v>510</v>
      </c>
      <c r="G63" s="19">
        <f t="shared" ref="G63" si="17">SUM(G53:G62)</f>
        <v>18.18</v>
      </c>
      <c r="H63" s="19">
        <f t="shared" ref="H63" si="18">SUM(H53:H62)</f>
        <v>21.709999999999997</v>
      </c>
      <c r="I63" s="19">
        <f t="shared" ref="I63" si="19">SUM(I53:I62)</f>
        <v>83.320000000000007</v>
      </c>
      <c r="J63" s="19">
        <f t="shared" ref="J63:L63" si="20">SUM(J53:J62)</f>
        <v>630.87999999999988</v>
      </c>
      <c r="K63" s="25"/>
      <c r="L63" s="19">
        <f t="shared" si="20"/>
        <v>108.64000000000001</v>
      </c>
    </row>
    <row r="64" spans="1:12" ht="15" x14ac:dyDescent="0.25">
      <c r="A64" s="26">
        <f>A53</f>
        <v>1</v>
      </c>
      <c r="B64" s="13">
        <f>B53</f>
        <v>3</v>
      </c>
      <c r="C64" s="10" t="s">
        <v>25</v>
      </c>
      <c r="D64" s="7" t="s">
        <v>26</v>
      </c>
      <c r="E64" s="42" t="s">
        <v>109</v>
      </c>
      <c r="F64" s="62">
        <v>60</v>
      </c>
      <c r="G64" s="43">
        <v>0.72</v>
      </c>
      <c r="H64" s="43">
        <v>8.4</v>
      </c>
      <c r="I64" s="43">
        <v>4.4400000000000004</v>
      </c>
      <c r="J64" s="43">
        <v>58.2</v>
      </c>
      <c r="K64" s="44" t="s">
        <v>113</v>
      </c>
      <c r="L64" s="43">
        <v>28.2</v>
      </c>
    </row>
    <row r="65" spans="1:12" ht="15" x14ac:dyDescent="0.25">
      <c r="A65" s="23"/>
      <c r="B65" s="15"/>
      <c r="C65" s="11"/>
      <c r="D65" s="7" t="s">
        <v>27</v>
      </c>
      <c r="E65" s="42" t="s">
        <v>110</v>
      </c>
      <c r="F65" s="62">
        <v>200</v>
      </c>
      <c r="G65" s="43">
        <v>4.58</v>
      </c>
      <c r="H65" s="43">
        <v>10.67</v>
      </c>
      <c r="I65" s="43">
        <v>7.63</v>
      </c>
      <c r="J65" s="43">
        <v>147.54</v>
      </c>
      <c r="K65" s="44" t="s">
        <v>114</v>
      </c>
      <c r="L65" s="43">
        <v>52.94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28</v>
      </c>
      <c r="E67" s="42" t="s">
        <v>111</v>
      </c>
      <c r="F67" s="62">
        <v>90</v>
      </c>
      <c r="G67" s="43">
        <v>14.77</v>
      </c>
      <c r="H67" s="43">
        <v>18.62</v>
      </c>
      <c r="I67" s="43">
        <v>0.16</v>
      </c>
      <c r="J67" s="43">
        <v>164.57</v>
      </c>
      <c r="K67" s="44" t="s">
        <v>115</v>
      </c>
      <c r="L67" s="43">
        <v>1.49</v>
      </c>
    </row>
    <row r="68" spans="1:12" ht="15" x14ac:dyDescent="0.25">
      <c r="A68" s="23"/>
      <c r="B68" s="15"/>
      <c r="C68" s="11"/>
      <c r="D68" s="7" t="s">
        <v>29</v>
      </c>
      <c r="E68" s="42" t="s">
        <v>112</v>
      </c>
      <c r="F68" s="62">
        <v>150</v>
      </c>
      <c r="G68" s="43">
        <v>3.17</v>
      </c>
      <c r="H68" s="43">
        <v>9.5500000000000007</v>
      </c>
      <c r="I68" s="43">
        <v>28.29</v>
      </c>
      <c r="J68" s="43">
        <v>213.5</v>
      </c>
      <c r="K68" s="44" t="s">
        <v>116</v>
      </c>
      <c r="L68" s="43">
        <v>55.47</v>
      </c>
    </row>
    <row r="69" spans="1:12" ht="15" x14ac:dyDescent="0.25">
      <c r="A69" s="23"/>
      <c r="B69" s="15"/>
      <c r="C69" s="11"/>
      <c r="D69" s="7" t="s">
        <v>30</v>
      </c>
      <c r="E69" s="42" t="s">
        <v>57</v>
      </c>
      <c r="F69" s="62">
        <v>200</v>
      </c>
      <c r="G69" s="43">
        <v>0.46</v>
      </c>
      <c r="H69" s="43">
        <v>0.12</v>
      </c>
      <c r="I69" s="43">
        <v>27.49</v>
      </c>
      <c r="J69" s="43">
        <v>115.65</v>
      </c>
      <c r="K69" s="44" t="s">
        <v>58</v>
      </c>
      <c r="L69" s="43">
        <v>14.27</v>
      </c>
    </row>
    <row r="70" spans="1:12" ht="15" x14ac:dyDescent="0.25">
      <c r="A70" s="23"/>
      <c r="B70" s="15"/>
      <c r="C70" s="11"/>
      <c r="D70" s="7" t="s">
        <v>31</v>
      </c>
      <c r="E70" s="42" t="s">
        <v>44</v>
      </c>
      <c r="F70" s="62">
        <v>20</v>
      </c>
      <c r="G70" s="43">
        <v>2.14</v>
      </c>
      <c r="H70" s="43">
        <v>0.9</v>
      </c>
      <c r="I70" s="43">
        <v>10.7</v>
      </c>
      <c r="J70" s="43">
        <v>54.8</v>
      </c>
      <c r="K70" s="44" t="s">
        <v>45</v>
      </c>
      <c r="L70" s="43">
        <v>5.09</v>
      </c>
    </row>
    <row r="71" spans="1:12" ht="15" x14ac:dyDescent="0.25">
      <c r="A71" s="23"/>
      <c r="B71" s="15"/>
      <c r="C71" s="11"/>
      <c r="D71" s="7" t="s">
        <v>32</v>
      </c>
      <c r="E71" s="42" t="s">
        <v>46</v>
      </c>
      <c r="F71" s="62">
        <v>20</v>
      </c>
      <c r="G71" s="43">
        <v>1.7</v>
      </c>
      <c r="H71" s="43">
        <v>0.66</v>
      </c>
      <c r="I71" s="43">
        <v>11.7</v>
      </c>
      <c r="J71" s="43">
        <v>51.8</v>
      </c>
      <c r="K71" s="44" t="s">
        <v>47</v>
      </c>
      <c r="L71" s="43">
        <v>5.49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SUM(F64:F73)</f>
        <v>740</v>
      </c>
      <c r="G74" s="19">
        <f t="shared" ref="G74" si="21">SUM(G64:G73)</f>
        <v>27.540000000000003</v>
      </c>
      <c r="H74" s="19">
        <f t="shared" ref="H74" si="22">SUM(H64:H73)</f>
        <v>48.919999999999987</v>
      </c>
      <c r="I74" s="19">
        <f t="shared" ref="I74" si="23">SUM(I64:I73)</f>
        <v>90.41</v>
      </c>
      <c r="J74" s="19">
        <f t="shared" ref="J74:L74" si="24">SUM(J64:J73)</f>
        <v>806.05999999999983</v>
      </c>
      <c r="K74" s="25"/>
      <c r="L74" s="19">
        <f t="shared" si="24"/>
        <v>162.95000000000002</v>
      </c>
    </row>
    <row r="75" spans="1:12" ht="15.75" customHeight="1" x14ac:dyDescent="0.2">
      <c r="A75" s="29">
        <f>A53</f>
        <v>1</v>
      </c>
      <c r="B75" s="30">
        <f>B53</f>
        <v>3</v>
      </c>
      <c r="C75" s="78" t="s">
        <v>4</v>
      </c>
      <c r="D75" s="79"/>
      <c r="E75" s="31"/>
      <c r="F75" s="32">
        <f>F63+F74</f>
        <v>1250</v>
      </c>
      <c r="G75" s="32">
        <f t="shared" ref="G75" si="25">G63+G74</f>
        <v>45.72</v>
      </c>
      <c r="H75" s="32">
        <f t="shared" ref="H75" si="26">H63+H74</f>
        <v>70.629999999999981</v>
      </c>
      <c r="I75" s="32">
        <f t="shared" ref="I75" si="27">I63+I74</f>
        <v>173.73000000000002</v>
      </c>
      <c r="J75" s="32">
        <f t="shared" ref="J75:L75" si="28">J63+J74</f>
        <v>1436.9399999999996</v>
      </c>
      <c r="K75" s="32"/>
      <c r="L75" s="32">
        <f t="shared" si="28"/>
        <v>271.59000000000003</v>
      </c>
    </row>
    <row r="76" spans="1:12" ht="15" x14ac:dyDescent="0.25">
      <c r="A76" s="20">
        <v>1</v>
      </c>
      <c r="B76" s="21">
        <v>4</v>
      </c>
      <c r="C76" s="22" t="s">
        <v>20</v>
      </c>
      <c r="D76" s="5" t="s">
        <v>21</v>
      </c>
      <c r="E76" s="39" t="s">
        <v>117</v>
      </c>
      <c r="F76" s="60">
        <v>90</v>
      </c>
      <c r="G76" s="40">
        <v>12</v>
      </c>
      <c r="H76" s="40">
        <v>9.8800000000000008</v>
      </c>
      <c r="I76" s="40">
        <v>0</v>
      </c>
      <c r="J76" s="40">
        <v>161.96</v>
      </c>
      <c r="K76" s="41" t="s">
        <v>120</v>
      </c>
      <c r="L76" s="40">
        <v>51.07</v>
      </c>
    </row>
    <row r="77" spans="1:12" ht="15" x14ac:dyDescent="0.25">
      <c r="A77" s="23"/>
      <c r="B77" s="15"/>
      <c r="C77" s="11"/>
      <c r="D77" s="8"/>
      <c r="E77" s="52" t="s">
        <v>49</v>
      </c>
      <c r="F77" s="61">
        <v>150</v>
      </c>
      <c r="G77" s="53">
        <v>3.31</v>
      </c>
      <c r="H77" s="53">
        <v>8.34</v>
      </c>
      <c r="I77" s="53">
        <v>27.17</v>
      </c>
      <c r="J77" s="53">
        <v>210</v>
      </c>
      <c r="K77" s="54" t="s">
        <v>50</v>
      </c>
      <c r="L77" s="53">
        <v>34.94</v>
      </c>
    </row>
    <row r="78" spans="1:12" ht="15" x14ac:dyDescent="0.25">
      <c r="A78" s="23"/>
      <c r="B78" s="15"/>
      <c r="C78" s="11"/>
      <c r="D78" s="6"/>
      <c r="E78" s="42" t="s">
        <v>62</v>
      </c>
      <c r="F78" s="62">
        <v>40</v>
      </c>
      <c r="G78" s="43">
        <v>3</v>
      </c>
      <c r="H78" s="43">
        <v>3.92</v>
      </c>
      <c r="I78" s="43">
        <v>20.93</v>
      </c>
      <c r="J78" s="43">
        <v>162.80000000000001</v>
      </c>
      <c r="K78" s="44" t="s">
        <v>63</v>
      </c>
      <c r="L78" s="43">
        <v>9.0500000000000007</v>
      </c>
    </row>
    <row r="79" spans="1:12" ht="15" x14ac:dyDescent="0.25">
      <c r="A79" s="23"/>
      <c r="B79" s="15"/>
      <c r="C79" s="11"/>
      <c r="D79" s="7" t="s">
        <v>22</v>
      </c>
      <c r="E79" s="42" t="s">
        <v>119</v>
      </c>
      <c r="F79" s="62">
        <v>200</v>
      </c>
      <c r="G79" s="43">
        <v>0</v>
      </c>
      <c r="H79" s="43">
        <v>0</v>
      </c>
      <c r="I79" s="43">
        <v>11.18</v>
      </c>
      <c r="J79" s="43">
        <v>44.69</v>
      </c>
      <c r="K79" s="44" t="s">
        <v>121</v>
      </c>
      <c r="L79" s="43">
        <v>7.46</v>
      </c>
    </row>
    <row r="80" spans="1:12" ht="15" x14ac:dyDescent="0.25">
      <c r="A80" s="23"/>
      <c r="B80" s="15"/>
      <c r="C80" s="11"/>
      <c r="D80" s="7" t="s">
        <v>31</v>
      </c>
      <c r="E80" s="42" t="s">
        <v>46</v>
      </c>
      <c r="F80" s="62">
        <v>20</v>
      </c>
      <c r="G80" s="43">
        <v>1.7</v>
      </c>
      <c r="H80" s="43">
        <v>0.66</v>
      </c>
      <c r="I80" s="43">
        <v>11.7</v>
      </c>
      <c r="J80" s="43">
        <v>51.8</v>
      </c>
      <c r="K80" s="44" t="s">
        <v>47</v>
      </c>
      <c r="L80" s="43">
        <v>3.18</v>
      </c>
    </row>
    <row r="81" spans="1:12" ht="15" x14ac:dyDescent="0.25">
      <c r="A81" s="23"/>
      <c r="B81" s="15"/>
      <c r="C81" s="11"/>
      <c r="D81" s="7" t="s">
        <v>32</v>
      </c>
      <c r="E81" s="42" t="s">
        <v>44</v>
      </c>
      <c r="F81" s="62">
        <v>20</v>
      </c>
      <c r="G81" s="43">
        <v>2.14</v>
      </c>
      <c r="H81" s="43">
        <v>0.9</v>
      </c>
      <c r="I81" s="43">
        <v>10.7</v>
      </c>
      <c r="J81" s="43">
        <v>54.8</v>
      </c>
      <c r="K81" s="44" t="s">
        <v>45</v>
      </c>
      <c r="L81" s="43">
        <v>2.94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520</v>
      </c>
      <c r="G85" s="19">
        <f t="shared" ref="G85" si="29">SUM(G76:G84)</f>
        <v>22.150000000000002</v>
      </c>
      <c r="H85" s="19">
        <f t="shared" ref="H85" si="30">SUM(H76:H84)</f>
        <v>23.7</v>
      </c>
      <c r="I85" s="19">
        <f t="shared" ref="I85" si="31">SUM(I76:I84)</f>
        <v>81.680000000000007</v>
      </c>
      <c r="J85" s="19">
        <f t="shared" ref="J85:L85" si="32">SUM(J76:J84)</f>
        <v>686.05</v>
      </c>
      <c r="K85" s="25"/>
      <c r="L85" s="19">
        <f t="shared" si="32"/>
        <v>108.63999999999999</v>
      </c>
    </row>
    <row r="86" spans="1:12" ht="15" x14ac:dyDescent="0.25">
      <c r="A86" s="26">
        <f>A76</f>
        <v>1</v>
      </c>
      <c r="B86" s="13">
        <f>B76</f>
        <v>4</v>
      </c>
      <c r="C86" s="10" t="s">
        <v>25</v>
      </c>
      <c r="D86" s="7" t="s">
        <v>26</v>
      </c>
      <c r="E86" s="42"/>
      <c r="F86" s="62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 t="s">
        <v>53</v>
      </c>
      <c r="F87" s="62">
        <v>200</v>
      </c>
      <c r="G87" s="43">
        <v>2.02</v>
      </c>
      <c r="H87" s="43">
        <v>4.1900000000000004</v>
      </c>
      <c r="I87" s="43">
        <v>12.62</v>
      </c>
      <c r="J87" s="43">
        <v>118</v>
      </c>
      <c r="K87" s="44" t="s">
        <v>54</v>
      </c>
      <c r="L87" s="43">
        <v>15.7</v>
      </c>
    </row>
    <row r="88" spans="1:12" ht="15" x14ac:dyDescent="0.25">
      <c r="A88" s="23"/>
      <c r="B88" s="15"/>
      <c r="C88" s="11"/>
      <c r="D88" s="7" t="s">
        <v>28</v>
      </c>
      <c r="E88" s="42" t="s">
        <v>122</v>
      </c>
      <c r="F88" s="62">
        <v>90</v>
      </c>
      <c r="G88" s="43">
        <v>22.28</v>
      </c>
      <c r="H88" s="43">
        <v>7.58</v>
      </c>
      <c r="I88" s="43">
        <v>2.8</v>
      </c>
      <c r="J88" s="43">
        <v>159.47</v>
      </c>
      <c r="K88" s="44" t="s">
        <v>125</v>
      </c>
      <c r="L88" s="43">
        <v>93.85</v>
      </c>
    </row>
    <row r="89" spans="1:12" ht="15" x14ac:dyDescent="0.25">
      <c r="A89" s="23"/>
      <c r="B89" s="15"/>
      <c r="C89" s="11"/>
      <c r="D89" s="7" t="s">
        <v>29</v>
      </c>
      <c r="E89" s="42" t="s">
        <v>55</v>
      </c>
      <c r="F89" s="62">
        <v>150</v>
      </c>
      <c r="G89" s="43">
        <v>6.47</v>
      </c>
      <c r="H89" s="43">
        <v>9</v>
      </c>
      <c r="I89" s="43">
        <v>33.96</v>
      </c>
      <c r="J89" s="43">
        <v>212.74</v>
      </c>
      <c r="K89" s="44" t="s">
        <v>56</v>
      </c>
      <c r="L89" s="43">
        <v>19.03</v>
      </c>
    </row>
    <row r="90" spans="1:12" ht="15" x14ac:dyDescent="0.25">
      <c r="A90" s="23"/>
      <c r="B90" s="15"/>
      <c r="C90" s="11"/>
      <c r="D90" s="7"/>
      <c r="E90" s="42" t="s">
        <v>123</v>
      </c>
      <c r="F90" s="62">
        <v>70</v>
      </c>
      <c r="G90" s="43">
        <v>5.85</v>
      </c>
      <c r="H90" s="43">
        <v>5.48</v>
      </c>
      <c r="I90" s="43">
        <v>198.89</v>
      </c>
      <c r="J90" s="43">
        <v>135.26</v>
      </c>
      <c r="K90" s="44" t="s">
        <v>126</v>
      </c>
      <c r="L90" s="43">
        <v>10</v>
      </c>
    </row>
    <row r="91" spans="1:12" ht="15" x14ac:dyDescent="0.25">
      <c r="A91" s="23"/>
      <c r="B91" s="15"/>
      <c r="C91" s="11"/>
      <c r="D91" s="7" t="s">
        <v>30</v>
      </c>
      <c r="E91" s="42" t="s">
        <v>124</v>
      </c>
      <c r="F91" s="62">
        <v>200</v>
      </c>
      <c r="G91" s="43">
        <v>0</v>
      </c>
      <c r="H91" s="43">
        <v>0</v>
      </c>
      <c r="I91" s="43">
        <v>19</v>
      </c>
      <c r="J91" s="43">
        <v>80</v>
      </c>
      <c r="K91" s="44" t="s">
        <v>127</v>
      </c>
      <c r="L91" s="43">
        <v>17.100000000000001</v>
      </c>
    </row>
    <row r="92" spans="1:12" ht="15" x14ac:dyDescent="0.25">
      <c r="A92" s="23"/>
      <c r="B92" s="15"/>
      <c r="C92" s="11"/>
      <c r="D92" s="7" t="s">
        <v>31</v>
      </c>
      <c r="E92" s="42" t="s">
        <v>46</v>
      </c>
      <c r="F92" s="62">
        <v>20</v>
      </c>
      <c r="G92" s="43">
        <v>1.7</v>
      </c>
      <c r="H92" s="43">
        <v>0.66</v>
      </c>
      <c r="I92" s="43">
        <v>11.7</v>
      </c>
      <c r="J92" s="43">
        <v>51.8</v>
      </c>
      <c r="K92" s="44" t="s">
        <v>47</v>
      </c>
      <c r="L92" s="43">
        <v>3.77</v>
      </c>
    </row>
    <row r="93" spans="1:12" ht="15" x14ac:dyDescent="0.25">
      <c r="A93" s="23"/>
      <c r="B93" s="15"/>
      <c r="C93" s="11"/>
      <c r="D93" s="7" t="s">
        <v>32</v>
      </c>
      <c r="E93" s="42" t="s">
        <v>44</v>
      </c>
      <c r="F93" s="62">
        <v>20</v>
      </c>
      <c r="G93" s="43">
        <v>2.14</v>
      </c>
      <c r="H93" s="43">
        <v>0.9</v>
      </c>
      <c r="I93" s="43">
        <v>10.7</v>
      </c>
      <c r="J93" s="43">
        <v>54.8</v>
      </c>
      <c r="K93" s="44" t="s">
        <v>45</v>
      </c>
      <c r="L93" s="43">
        <v>3.5</v>
      </c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SUM(F86:F95)</f>
        <v>750</v>
      </c>
      <c r="G96" s="19">
        <f t="shared" ref="G96" si="33">SUM(G86:G95)</f>
        <v>40.46</v>
      </c>
      <c r="H96" s="19">
        <f t="shared" ref="H96" si="34">SUM(H86:H95)</f>
        <v>27.81</v>
      </c>
      <c r="I96" s="19">
        <f t="shared" ref="I96" si="35">SUM(I86:I95)</f>
        <v>289.66999999999996</v>
      </c>
      <c r="J96" s="19">
        <f t="shared" ref="J96:L96" si="36">SUM(J86:J95)</f>
        <v>812.06999999999994</v>
      </c>
      <c r="K96" s="25"/>
      <c r="L96" s="19">
        <f t="shared" si="36"/>
        <v>162.94999999999999</v>
      </c>
    </row>
    <row r="97" spans="1:12" ht="15.75" customHeight="1" thickBot="1" x14ac:dyDescent="0.25">
      <c r="A97" s="29">
        <f>A76</f>
        <v>1</v>
      </c>
      <c r="B97" s="30">
        <f>B76</f>
        <v>4</v>
      </c>
      <c r="C97" s="78" t="s">
        <v>4</v>
      </c>
      <c r="D97" s="79"/>
      <c r="E97" s="31"/>
      <c r="F97" s="32">
        <f>F85+F96</f>
        <v>1270</v>
      </c>
      <c r="G97" s="32">
        <f t="shared" ref="G97" si="37">G85+G96</f>
        <v>62.61</v>
      </c>
      <c r="H97" s="32">
        <f t="shared" ref="H97" si="38">H85+H96</f>
        <v>51.51</v>
      </c>
      <c r="I97" s="32">
        <f t="shared" ref="I97" si="39">I85+I96</f>
        <v>371.34999999999997</v>
      </c>
      <c r="J97" s="32">
        <f t="shared" ref="J97:L97" si="40">J85+J96</f>
        <v>1498.12</v>
      </c>
      <c r="K97" s="32"/>
      <c r="L97" s="32">
        <f t="shared" si="40"/>
        <v>271.58999999999997</v>
      </c>
    </row>
    <row r="98" spans="1:12" ht="15" x14ac:dyDescent="0.25">
      <c r="A98" s="20">
        <v>1</v>
      </c>
      <c r="B98" s="21">
        <v>5</v>
      </c>
      <c r="C98" s="22" t="s">
        <v>20</v>
      </c>
      <c r="D98" s="5" t="s">
        <v>21</v>
      </c>
      <c r="E98" s="39" t="s">
        <v>128</v>
      </c>
      <c r="F98" s="60" t="s">
        <v>118</v>
      </c>
      <c r="G98" s="40">
        <v>4.68</v>
      </c>
      <c r="H98" s="40">
        <v>5.71</v>
      </c>
      <c r="I98" s="40">
        <v>12.11</v>
      </c>
      <c r="J98" s="40">
        <v>116.13</v>
      </c>
      <c r="K98" s="41" t="s">
        <v>130</v>
      </c>
      <c r="L98" s="40">
        <v>34.58</v>
      </c>
    </row>
    <row r="99" spans="1:12" ht="15" x14ac:dyDescent="0.25">
      <c r="A99" s="23"/>
      <c r="B99" s="15"/>
      <c r="C99" s="11"/>
      <c r="D99" s="8"/>
      <c r="E99" s="42" t="s">
        <v>48</v>
      </c>
      <c r="F99" s="61" t="s">
        <v>129</v>
      </c>
      <c r="G99" s="53">
        <v>14.04</v>
      </c>
      <c r="H99" s="53">
        <v>25.94</v>
      </c>
      <c r="I99" s="53">
        <v>51.61</v>
      </c>
      <c r="J99" s="53">
        <v>516.64</v>
      </c>
      <c r="K99" s="54" t="s">
        <v>131</v>
      </c>
      <c r="L99" s="53">
        <v>64.38</v>
      </c>
    </row>
    <row r="100" spans="1:12" ht="15" x14ac:dyDescent="0.25">
      <c r="A100" s="23"/>
      <c r="B100" s="15"/>
      <c r="C100" s="11"/>
      <c r="D100" s="8"/>
      <c r="E100" s="52"/>
      <c r="F100" s="61"/>
      <c r="G100" s="53"/>
      <c r="H100" s="53"/>
      <c r="I100" s="53"/>
      <c r="J100" s="53"/>
      <c r="K100" s="54"/>
      <c r="L100" s="5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 t="s">
        <v>42</v>
      </c>
      <c r="F102" s="62" t="s">
        <v>75</v>
      </c>
      <c r="G102" s="43">
        <v>0</v>
      </c>
      <c r="H102" s="43">
        <v>0</v>
      </c>
      <c r="I102" s="43">
        <v>14.97</v>
      </c>
      <c r="J102" s="43">
        <v>59.85</v>
      </c>
      <c r="K102" s="44" t="s">
        <v>43</v>
      </c>
      <c r="L102" s="43">
        <v>3.43</v>
      </c>
    </row>
    <row r="103" spans="1:12" ht="15" x14ac:dyDescent="0.25">
      <c r="A103" s="23"/>
      <c r="B103" s="15"/>
      <c r="C103" s="11"/>
      <c r="D103" s="7" t="s">
        <v>31</v>
      </c>
      <c r="E103" s="42" t="s">
        <v>46</v>
      </c>
      <c r="F103" s="62" t="s">
        <v>76</v>
      </c>
      <c r="G103" s="43">
        <v>1.7</v>
      </c>
      <c r="H103" s="43">
        <v>0.66</v>
      </c>
      <c r="I103" s="43">
        <v>11.7</v>
      </c>
      <c r="J103" s="43">
        <v>51.8</v>
      </c>
      <c r="K103" s="44" t="s">
        <v>47</v>
      </c>
      <c r="L103" s="43">
        <v>3.24</v>
      </c>
    </row>
    <row r="104" spans="1:12" ht="15" x14ac:dyDescent="0.25">
      <c r="A104" s="23"/>
      <c r="B104" s="15"/>
      <c r="C104" s="11"/>
      <c r="D104" s="7" t="s">
        <v>32</v>
      </c>
      <c r="E104" s="42" t="s">
        <v>44</v>
      </c>
      <c r="F104" s="62" t="s">
        <v>76</v>
      </c>
      <c r="G104" s="43">
        <v>2.14</v>
      </c>
      <c r="H104" s="43">
        <v>0.9</v>
      </c>
      <c r="I104" s="43">
        <v>10.7</v>
      </c>
      <c r="J104" s="43">
        <v>54.8</v>
      </c>
      <c r="K104" s="44" t="s">
        <v>45</v>
      </c>
      <c r="L104" s="43">
        <v>3.01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SUM(F98:F107)</f>
        <v>0</v>
      </c>
      <c r="G108" s="19">
        <f t="shared" ref="G108" si="41">SUM(G98:G107)</f>
        <v>22.56</v>
      </c>
      <c r="H108" s="19">
        <f t="shared" ref="H108" si="42">SUM(H98:H107)</f>
        <v>33.21</v>
      </c>
      <c r="I108" s="19">
        <f t="shared" ref="I108" si="43">SUM(I98:I107)</f>
        <v>101.09</v>
      </c>
      <c r="J108" s="19">
        <f t="shared" ref="J108:L108" si="44">SUM(J98:J107)</f>
        <v>799.21999999999991</v>
      </c>
      <c r="K108" s="25"/>
      <c r="L108" s="19">
        <f t="shared" si="44"/>
        <v>108.64</v>
      </c>
    </row>
    <row r="109" spans="1:12" ht="15" x14ac:dyDescent="0.25">
      <c r="A109" s="26">
        <f>A98</f>
        <v>1</v>
      </c>
      <c r="B109" s="13">
        <f>B98</f>
        <v>5</v>
      </c>
      <c r="C109" s="10" t="s">
        <v>25</v>
      </c>
      <c r="D109" s="7" t="s">
        <v>26</v>
      </c>
      <c r="E109" s="42" t="s">
        <v>132</v>
      </c>
      <c r="F109" s="62" t="s">
        <v>77</v>
      </c>
      <c r="G109" s="43">
        <v>0.56999999999999995</v>
      </c>
      <c r="H109" s="43">
        <v>6.03</v>
      </c>
      <c r="I109" s="43">
        <v>4.97</v>
      </c>
      <c r="J109" s="43">
        <v>76.819999999999993</v>
      </c>
      <c r="K109" s="44" t="s">
        <v>135</v>
      </c>
      <c r="L109" s="43">
        <v>11.07</v>
      </c>
    </row>
    <row r="110" spans="1:12" ht="15" x14ac:dyDescent="0.25">
      <c r="A110" s="23"/>
      <c r="B110" s="15"/>
      <c r="C110" s="11"/>
      <c r="D110" s="7" t="s">
        <v>27</v>
      </c>
      <c r="E110" s="42" t="s">
        <v>133</v>
      </c>
      <c r="F110" s="62" t="s">
        <v>75</v>
      </c>
      <c r="G110" s="43">
        <v>3.86</v>
      </c>
      <c r="H110" s="43">
        <v>3.91</v>
      </c>
      <c r="I110" s="43">
        <v>17.149999999999999</v>
      </c>
      <c r="J110" s="43">
        <v>112.44</v>
      </c>
      <c r="K110" s="44" t="s">
        <v>136</v>
      </c>
      <c r="L110" s="43">
        <v>15.82</v>
      </c>
    </row>
    <row r="111" spans="1:12" ht="15" x14ac:dyDescent="0.25">
      <c r="A111" s="23"/>
      <c r="B111" s="15"/>
      <c r="C111" s="11"/>
      <c r="D111" s="7" t="s">
        <v>28</v>
      </c>
      <c r="E111" s="42" t="s">
        <v>134</v>
      </c>
      <c r="F111" s="62" t="s">
        <v>78</v>
      </c>
      <c r="G111" s="43">
        <v>14.27</v>
      </c>
      <c r="H111" s="43">
        <v>15.41</v>
      </c>
      <c r="I111" s="43">
        <v>10.51</v>
      </c>
      <c r="J111" s="43">
        <v>240.7</v>
      </c>
      <c r="K111" s="44" t="s">
        <v>137</v>
      </c>
      <c r="L111" s="43">
        <v>89.1</v>
      </c>
    </row>
    <row r="112" spans="1:12" ht="15" x14ac:dyDescent="0.25">
      <c r="A112" s="23"/>
      <c r="B112" s="15"/>
      <c r="C112" s="11"/>
      <c r="D112" s="7" t="s">
        <v>29</v>
      </c>
      <c r="E112" s="42" t="s">
        <v>98</v>
      </c>
      <c r="F112" s="62" t="s">
        <v>79</v>
      </c>
      <c r="G112" s="43">
        <v>3.83</v>
      </c>
      <c r="H112" s="43">
        <v>5.81</v>
      </c>
      <c r="I112" s="43">
        <v>40.03</v>
      </c>
      <c r="J112" s="43">
        <v>227.68</v>
      </c>
      <c r="K112" s="44" t="s">
        <v>101</v>
      </c>
      <c r="L112" s="43">
        <v>27.5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62" t="s">
        <v>75</v>
      </c>
      <c r="G113" s="43">
        <v>0.15</v>
      </c>
      <c r="H113" s="43">
        <v>0.06</v>
      </c>
      <c r="I113" s="43">
        <v>29.06</v>
      </c>
      <c r="J113" s="43">
        <v>78.42</v>
      </c>
      <c r="K113" s="44" t="s">
        <v>80</v>
      </c>
      <c r="L113" s="43">
        <v>10.83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62" t="s">
        <v>76</v>
      </c>
      <c r="G114" s="43">
        <v>1.7</v>
      </c>
      <c r="H114" s="43">
        <v>0.66</v>
      </c>
      <c r="I114" s="43">
        <v>11.7</v>
      </c>
      <c r="J114" s="43">
        <v>51.8</v>
      </c>
      <c r="K114" s="44" t="s">
        <v>47</v>
      </c>
      <c r="L114" s="43">
        <v>4.4800000000000004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62" t="s">
        <v>76</v>
      </c>
      <c r="G115" s="43">
        <v>2.14</v>
      </c>
      <c r="H115" s="43">
        <v>0.9</v>
      </c>
      <c r="I115" s="43">
        <v>10.7</v>
      </c>
      <c r="J115" s="43">
        <v>54.8</v>
      </c>
      <c r="K115" s="44" t="s">
        <v>45</v>
      </c>
      <c r="L115" s="43">
        <v>4.1500000000000004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" si="45">SUM(G109:G117)</f>
        <v>26.52</v>
      </c>
      <c r="H118" s="19">
        <f t="shared" ref="H118" si="46">SUM(H109:H117)</f>
        <v>32.78</v>
      </c>
      <c r="I118" s="19">
        <f t="shared" ref="I118" si="47">SUM(I109:I117)</f>
        <v>124.12</v>
      </c>
      <c r="J118" s="19">
        <f t="shared" ref="J118:L118" si="48">SUM(J109:J117)</f>
        <v>842.65999999999985</v>
      </c>
      <c r="K118" s="25"/>
      <c r="L118" s="19">
        <f t="shared" si="48"/>
        <v>162.95000000000002</v>
      </c>
    </row>
    <row r="119" spans="1:12" ht="15.75" customHeight="1" x14ac:dyDescent="0.2">
      <c r="A119" s="29">
        <f>A98</f>
        <v>1</v>
      </c>
      <c r="B119" s="30">
        <f>B98</f>
        <v>5</v>
      </c>
      <c r="C119" s="78" t="s">
        <v>4</v>
      </c>
      <c r="D119" s="79"/>
      <c r="E119" s="31"/>
      <c r="F119" s="32">
        <f>F108+F118</f>
        <v>0</v>
      </c>
      <c r="G119" s="32">
        <f t="shared" ref="G119" si="49">G108+G118</f>
        <v>49.08</v>
      </c>
      <c r="H119" s="32">
        <f t="shared" ref="H119" si="50">H108+H118</f>
        <v>65.990000000000009</v>
      </c>
      <c r="I119" s="32">
        <f t="shared" ref="I119" si="51">I108+I118</f>
        <v>225.21</v>
      </c>
      <c r="J119" s="32">
        <f t="shared" ref="J119:L119" si="52">J108+J118</f>
        <v>1641.8799999999997</v>
      </c>
      <c r="K119" s="32"/>
      <c r="L119" s="32">
        <f t="shared" si="52"/>
        <v>271.59000000000003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138</v>
      </c>
      <c r="F120" s="60">
        <v>200</v>
      </c>
      <c r="G120" s="40">
        <v>13.79</v>
      </c>
      <c r="H120" s="40">
        <v>14.43</v>
      </c>
      <c r="I120" s="40">
        <v>42.75</v>
      </c>
      <c r="J120" s="40">
        <v>359</v>
      </c>
      <c r="K120" s="41" t="s">
        <v>141</v>
      </c>
      <c r="L120" s="40">
        <v>26.53</v>
      </c>
    </row>
    <row r="121" spans="1:12" ht="15" x14ac:dyDescent="0.25">
      <c r="A121" s="23"/>
      <c r="B121" s="15"/>
      <c r="C121" s="11"/>
      <c r="D121" s="8"/>
      <c r="E121" s="52" t="s">
        <v>139</v>
      </c>
      <c r="F121" s="61">
        <v>125</v>
      </c>
      <c r="G121" s="53">
        <v>2.5099999999999998</v>
      </c>
      <c r="H121" s="53">
        <v>1.75</v>
      </c>
      <c r="I121" s="53">
        <v>4.4000000000000004</v>
      </c>
      <c r="J121" s="53">
        <v>132</v>
      </c>
      <c r="K121" s="54" t="s">
        <v>142</v>
      </c>
      <c r="L121" s="53">
        <v>60.44</v>
      </c>
    </row>
    <row r="122" spans="1:12" ht="15" x14ac:dyDescent="0.25">
      <c r="A122" s="23"/>
      <c r="B122" s="15"/>
      <c r="C122" s="11"/>
      <c r="D122" s="8"/>
      <c r="E122" s="52"/>
      <c r="F122" s="61"/>
      <c r="G122" s="53"/>
      <c r="H122" s="53"/>
      <c r="I122" s="53"/>
      <c r="J122" s="53"/>
      <c r="K122" s="54"/>
      <c r="L122" s="53"/>
    </row>
    <row r="123" spans="1:12" ht="15" x14ac:dyDescent="0.25">
      <c r="A123" s="23"/>
      <c r="B123" s="15"/>
      <c r="C123" s="11"/>
      <c r="D123" s="6"/>
      <c r="E123" s="42"/>
      <c r="F123" s="62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22</v>
      </c>
      <c r="E124" s="42" t="s">
        <v>140</v>
      </c>
      <c r="F124" s="62">
        <v>200</v>
      </c>
      <c r="G124" s="43">
        <v>0.09</v>
      </c>
      <c r="H124" s="43">
        <v>0.01</v>
      </c>
      <c r="I124" s="43">
        <v>20.260000000000002</v>
      </c>
      <c r="J124" s="43">
        <v>79.8</v>
      </c>
      <c r="K124" s="44" t="s">
        <v>143</v>
      </c>
      <c r="L124" s="43">
        <v>16.510000000000002</v>
      </c>
    </row>
    <row r="125" spans="1:12" ht="15" x14ac:dyDescent="0.25">
      <c r="A125" s="23"/>
      <c r="B125" s="15"/>
      <c r="C125" s="11"/>
      <c r="D125" s="7" t="s">
        <v>31</v>
      </c>
      <c r="E125" s="42" t="s">
        <v>44</v>
      </c>
      <c r="F125" s="62">
        <v>20</v>
      </c>
      <c r="G125" s="43">
        <v>2.14</v>
      </c>
      <c r="H125" s="43">
        <v>0.9</v>
      </c>
      <c r="I125" s="43">
        <v>10.7</v>
      </c>
      <c r="J125" s="43">
        <v>54.8</v>
      </c>
      <c r="K125" s="44" t="s">
        <v>45</v>
      </c>
      <c r="L125" s="43">
        <v>2.58</v>
      </c>
    </row>
    <row r="126" spans="1:12" ht="15" x14ac:dyDescent="0.25">
      <c r="A126" s="23"/>
      <c r="B126" s="15"/>
      <c r="C126" s="11"/>
      <c r="D126" s="7" t="s">
        <v>32</v>
      </c>
      <c r="E126" s="42" t="s">
        <v>46</v>
      </c>
      <c r="F126" s="62">
        <v>20</v>
      </c>
      <c r="G126" s="43">
        <v>1.7</v>
      </c>
      <c r="H126" s="43">
        <v>0.66</v>
      </c>
      <c r="I126" s="43">
        <v>11.7</v>
      </c>
      <c r="J126" s="43">
        <v>51.8</v>
      </c>
      <c r="K126" s="44" t="s">
        <v>47</v>
      </c>
      <c r="L126" s="43">
        <v>2.58</v>
      </c>
    </row>
    <row r="127" spans="1:12" ht="15" x14ac:dyDescent="0.25">
      <c r="A127" s="23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SUM(F120:F129)</f>
        <v>565</v>
      </c>
      <c r="G130" s="19">
        <f t="shared" ref="G130:J130" si="53">SUM(G120:G129)</f>
        <v>20.229999999999997</v>
      </c>
      <c r="H130" s="19">
        <f t="shared" si="53"/>
        <v>17.75</v>
      </c>
      <c r="I130" s="19">
        <f t="shared" si="53"/>
        <v>89.81</v>
      </c>
      <c r="J130" s="19">
        <f t="shared" si="53"/>
        <v>677.39999999999986</v>
      </c>
      <c r="K130" s="25"/>
      <c r="L130" s="19">
        <f t="shared" ref="L130" si="54">SUM(L120:L129)</f>
        <v>108.64</v>
      </c>
    </row>
    <row r="131" spans="1:12" ht="15" x14ac:dyDescent="0.25">
      <c r="A131" s="26">
        <f>A120</f>
        <v>2</v>
      </c>
      <c r="B131" s="13">
        <f>B120</f>
        <v>1</v>
      </c>
      <c r="C131" s="10" t="s">
        <v>25</v>
      </c>
      <c r="D131" s="7" t="s">
        <v>26</v>
      </c>
      <c r="E131" s="42" t="s">
        <v>96</v>
      </c>
      <c r="F131" s="62">
        <v>60</v>
      </c>
      <c r="G131" s="43">
        <v>1.86</v>
      </c>
      <c r="H131" s="43">
        <v>0.12</v>
      </c>
      <c r="I131" s="43">
        <v>3.9</v>
      </c>
      <c r="J131" s="43">
        <v>24</v>
      </c>
      <c r="K131" s="44" t="s">
        <v>99</v>
      </c>
      <c r="L131" s="43">
        <v>22.97</v>
      </c>
    </row>
    <row r="132" spans="1:12" ht="15" x14ac:dyDescent="0.25">
      <c r="A132" s="23"/>
      <c r="B132" s="15"/>
      <c r="C132" s="11"/>
      <c r="D132" s="7" t="s">
        <v>27</v>
      </c>
      <c r="E132" s="42" t="s">
        <v>144</v>
      </c>
      <c r="F132" s="62">
        <v>200</v>
      </c>
      <c r="G132" s="43">
        <v>2.14</v>
      </c>
      <c r="H132" s="43">
        <v>3.37</v>
      </c>
      <c r="I132" s="43">
        <v>16.22</v>
      </c>
      <c r="J132" s="43">
        <v>104.14</v>
      </c>
      <c r="K132" s="44" t="s">
        <v>146</v>
      </c>
      <c r="L132" s="43">
        <v>24.53</v>
      </c>
    </row>
    <row r="133" spans="1:12" ht="15" x14ac:dyDescent="0.25">
      <c r="A133" s="23"/>
      <c r="B133" s="15"/>
      <c r="C133" s="11"/>
      <c r="D133" s="7" t="s">
        <v>28</v>
      </c>
      <c r="E133" s="42" t="s">
        <v>145</v>
      </c>
      <c r="F133" s="62">
        <v>90</v>
      </c>
      <c r="G133" s="43">
        <v>12.59</v>
      </c>
      <c r="H133" s="43">
        <v>11.08</v>
      </c>
      <c r="I133" s="43">
        <v>2.09</v>
      </c>
      <c r="J133" s="43">
        <v>113.76</v>
      </c>
      <c r="K133" s="44" t="s">
        <v>147</v>
      </c>
      <c r="L133" s="43">
        <v>81.180000000000007</v>
      </c>
    </row>
    <row r="134" spans="1:12" ht="15" x14ac:dyDescent="0.25">
      <c r="A134" s="23"/>
      <c r="B134" s="15"/>
      <c r="C134" s="11"/>
      <c r="D134" s="7" t="s">
        <v>29</v>
      </c>
      <c r="E134" s="42" t="s">
        <v>55</v>
      </c>
      <c r="F134" s="62">
        <v>150</v>
      </c>
      <c r="G134" s="43">
        <v>6.47</v>
      </c>
      <c r="H134" s="43">
        <v>9</v>
      </c>
      <c r="I134" s="43">
        <v>33.96</v>
      </c>
      <c r="J134" s="43">
        <v>212.74</v>
      </c>
      <c r="K134" s="44" t="s">
        <v>56</v>
      </c>
      <c r="L134" s="43">
        <v>16.95</v>
      </c>
    </row>
    <row r="135" spans="1:12" ht="15" x14ac:dyDescent="0.25">
      <c r="A135" s="23"/>
      <c r="B135" s="15"/>
      <c r="C135" s="11"/>
      <c r="D135" s="7"/>
      <c r="E135" s="42" t="s">
        <v>68</v>
      </c>
      <c r="F135" s="62">
        <v>20</v>
      </c>
      <c r="G135" s="43">
        <v>0.12</v>
      </c>
      <c r="H135" s="43">
        <v>0.66</v>
      </c>
      <c r="I135" s="43">
        <v>1.1599999999999999</v>
      </c>
      <c r="J135" s="43">
        <v>11.12</v>
      </c>
      <c r="K135" s="44" t="s">
        <v>69</v>
      </c>
      <c r="L135" s="43">
        <v>3.27</v>
      </c>
    </row>
    <row r="136" spans="1:12" ht="15" x14ac:dyDescent="0.25">
      <c r="A136" s="23"/>
      <c r="B136" s="15"/>
      <c r="C136" s="11"/>
      <c r="D136" s="7" t="s">
        <v>30</v>
      </c>
      <c r="E136" s="42" t="s">
        <v>57</v>
      </c>
      <c r="F136" s="62">
        <v>200</v>
      </c>
      <c r="G136" s="43">
        <v>0.46</v>
      </c>
      <c r="H136" s="43">
        <v>0.12</v>
      </c>
      <c r="I136" s="43">
        <v>27.49</v>
      </c>
      <c r="J136" s="43">
        <v>115.65</v>
      </c>
      <c r="K136" s="44" t="s">
        <v>58</v>
      </c>
      <c r="L136" s="43">
        <v>8.99</v>
      </c>
    </row>
    <row r="137" spans="1:12" ht="15" x14ac:dyDescent="0.25">
      <c r="A137" s="23"/>
      <c r="B137" s="15"/>
      <c r="C137" s="11"/>
      <c r="D137" s="7" t="s">
        <v>31</v>
      </c>
      <c r="E137" s="42" t="s">
        <v>44</v>
      </c>
      <c r="F137" s="62">
        <v>20</v>
      </c>
      <c r="G137" s="43">
        <v>2.14</v>
      </c>
      <c r="H137" s="43">
        <v>0.9</v>
      </c>
      <c r="I137" s="43">
        <v>10.7</v>
      </c>
      <c r="J137" s="43">
        <v>54.8</v>
      </c>
      <c r="K137" s="44" t="s">
        <v>45</v>
      </c>
      <c r="L137" s="43">
        <v>2.5299999999999998</v>
      </c>
    </row>
    <row r="138" spans="1:12" ht="15" x14ac:dyDescent="0.25">
      <c r="A138" s="23"/>
      <c r="B138" s="15"/>
      <c r="C138" s="11"/>
      <c r="D138" s="7" t="s">
        <v>32</v>
      </c>
      <c r="E138" s="42" t="s">
        <v>46</v>
      </c>
      <c r="F138" s="62">
        <v>20</v>
      </c>
      <c r="G138" s="43">
        <v>1.7</v>
      </c>
      <c r="H138" s="43">
        <v>0.66</v>
      </c>
      <c r="I138" s="43">
        <v>11.7</v>
      </c>
      <c r="J138" s="43">
        <v>51.8</v>
      </c>
      <c r="K138" s="44" t="s">
        <v>47</v>
      </c>
      <c r="L138" s="43">
        <v>2.5299999999999998</v>
      </c>
    </row>
    <row r="139" spans="1:12" ht="15" x14ac:dyDescent="0.25">
      <c r="A139" s="23"/>
      <c r="B139" s="15"/>
      <c r="C139" s="11"/>
      <c r="D139" s="6"/>
      <c r="E139" s="42"/>
      <c r="F139" s="62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SUM(F131:F140)</f>
        <v>760</v>
      </c>
      <c r="G141" s="19">
        <f t="shared" ref="G141:J141" si="55">SUM(G131:G140)</f>
        <v>27.48</v>
      </c>
      <c r="H141" s="19">
        <f t="shared" si="55"/>
        <v>25.91</v>
      </c>
      <c r="I141" s="19">
        <f t="shared" si="55"/>
        <v>107.22</v>
      </c>
      <c r="J141" s="19">
        <f t="shared" si="55"/>
        <v>688.00999999999988</v>
      </c>
      <c r="K141" s="25"/>
      <c r="L141" s="19">
        <f t="shared" ref="L141" si="56">SUM(L131:L140)</f>
        <v>162.95000000000002</v>
      </c>
    </row>
    <row r="142" spans="1:12" ht="15" x14ac:dyDescent="0.2">
      <c r="A142" s="29">
        <f>A120</f>
        <v>2</v>
      </c>
      <c r="B142" s="30">
        <f>B120</f>
        <v>1</v>
      </c>
      <c r="C142" s="78" t="s">
        <v>4</v>
      </c>
      <c r="D142" s="79"/>
      <c r="E142" s="31"/>
      <c r="F142" s="32">
        <f>F130+F141</f>
        <v>1325</v>
      </c>
      <c r="G142" s="32">
        <f t="shared" ref="G142" si="57">G130+G141</f>
        <v>47.709999999999994</v>
      </c>
      <c r="H142" s="32">
        <f t="shared" ref="H142" si="58">H130+H141</f>
        <v>43.66</v>
      </c>
      <c r="I142" s="32">
        <f t="shared" ref="I142" si="59">I130+I141</f>
        <v>197.03</v>
      </c>
      <c r="J142" s="32">
        <f t="shared" ref="J142:L142" si="60">J130+J141</f>
        <v>1365.4099999999999</v>
      </c>
      <c r="K142" s="32"/>
      <c r="L142" s="32">
        <f t="shared" si="60"/>
        <v>271.59000000000003</v>
      </c>
    </row>
    <row r="143" spans="1:12" ht="15" x14ac:dyDescent="0.25">
      <c r="A143" s="14">
        <v>2</v>
      </c>
      <c r="B143" s="15">
        <v>2</v>
      </c>
      <c r="C143" s="22" t="s">
        <v>20</v>
      </c>
      <c r="D143" s="5" t="s">
        <v>21</v>
      </c>
      <c r="E143" s="39" t="s">
        <v>149</v>
      </c>
      <c r="F143" s="60" t="s">
        <v>78</v>
      </c>
      <c r="G143" s="40">
        <v>15.26</v>
      </c>
      <c r="H143" s="40">
        <v>13.2</v>
      </c>
      <c r="I143" s="40">
        <v>12.35</v>
      </c>
      <c r="J143" s="40">
        <v>229.32</v>
      </c>
      <c r="K143" s="41" t="s">
        <v>148</v>
      </c>
      <c r="L143" s="40">
        <v>55.17</v>
      </c>
    </row>
    <row r="144" spans="1:12" ht="15" x14ac:dyDescent="0.25">
      <c r="A144" s="14"/>
      <c r="B144" s="15"/>
      <c r="C144" s="11"/>
      <c r="D144" s="8"/>
      <c r="E144" s="52" t="s">
        <v>151</v>
      </c>
      <c r="F144" s="61" t="s">
        <v>79</v>
      </c>
      <c r="G144" s="53">
        <v>3.02</v>
      </c>
      <c r="H144" s="53">
        <v>5.49</v>
      </c>
      <c r="I144" s="53">
        <v>24.29</v>
      </c>
      <c r="J144" s="53">
        <v>165</v>
      </c>
      <c r="K144" s="54" t="s">
        <v>150</v>
      </c>
      <c r="L144" s="53">
        <v>34.25</v>
      </c>
    </row>
    <row r="145" spans="1:12" ht="15" x14ac:dyDescent="0.25">
      <c r="A145" s="14"/>
      <c r="B145" s="15"/>
      <c r="C145" s="11"/>
      <c r="D145" s="8"/>
      <c r="E145" s="52" t="s">
        <v>153</v>
      </c>
      <c r="F145" s="61" t="s">
        <v>118</v>
      </c>
      <c r="G145" s="53">
        <v>5.48</v>
      </c>
      <c r="H145" s="53">
        <v>3.96</v>
      </c>
      <c r="I145" s="53">
        <v>6.36</v>
      </c>
      <c r="J145" s="53">
        <v>99.28</v>
      </c>
      <c r="K145" s="54" t="s">
        <v>152</v>
      </c>
      <c r="L145" s="53">
        <v>14.49</v>
      </c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7" t="s">
        <v>22</v>
      </c>
      <c r="E147" s="42" t="s">
        <v>42</v>
      </c>
      <c r="F147" s="62" t="s">
        <v>75</v>
      </c>
      <c r="G147" s="43">
        <v>0</v>
      </c>
      <c r="H147" s="43">
        <v>0</v>
      </c>
      <c r="I147" s="43">
        <v>14.97</v>
      </c>
      <c r="J147" s="43">
        <v>59.85</v>
      </c>
      <c r="K147" s="44" t="s">
        <v>43</v>
      </c>
      <c r="L147" s="43">
        <v>2.87</v>
      </c>
    </row>
    <row r="148" spans="1:12" ht="15" x14ac:dyDescent="0.25">
      <c r="A148" s="14"/>
      <c r="B148" s="15"/>
      <c r="C148" s="11"/>
      <c r="D148" s="7" t="s">
        <v>31</v>
      </c>
      <c r="E148" s="42" t="s">
        <v>46</v>
      </c>
      <c r="F148" s="62" t="s">
        <v>76</v>
      </c>
      <c r="G148" s="43">
        <v>1.7</v>
      </c>
      <c r="H148" s="43">
        <v>0.66</v>
      </c>
      <c r="I148" s="43">
        <v>11.7</v>
      </c>
      <c r="J148" s="43">
        <v>51.8</v>
      </c>
      <c r="K148" s="44" t="s">
        <v>47</v>
      </c>
      <c r="L148" s="43">
        <v>1.86</v>
      </c>
    </row>
    <row r="149" spans="1:12" ht="15" x14ac:dyDescent="0.25">
      <c r="A149" s="14"/>
      <c r="B149" s="15"/>
      <c r="C149" s="11"/>
      <c r="D149" s="7" t="s">
        <v>32</v>
      </c>
      <c r="E149" s="42"/>
      <c r="F149" s="62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6"/>
      <c r="B153" s="17"/>
      <c r="C153" s="8"/>
      <c r="D153" s="18" t="s">
        <v>33</v>
      </c>
      <c r="E153" s="9"/>
      <c r="F153" s="19">
        <f>SUM(F143:F152)</f>
        <v>0</v>
      </c>
      <c r="G153" s="19">
        <f t="shared" ref="G153:J153" si="61">SUM(G143:G152)</f>
        <v>25.46</v>
      </c>
      <c r="H153" s="19">
        <f t="shared" si="61"/>
        <v>23.31</v>
      </c>
      <c r="I153" s="19">
        <f t="shared" si="61"/>
        <v>69.67</v>
      </c>
      <c r="J153" s="19">
        <f t="shared" si="61"/>
        <v>605.25</v>
      </c>
      <c r="K153" s="25"/>
      <c r="L153" s="19">
        <f t="shared" ref="L153" si="62">SUM(L143:L152)</f>
        <v>108.64</v>
      </c>
    </row>
    <row r="154" spans="1:12" ht="15" x14ac:dyDescent="0.25">
      <c r="A154" s="13">
        <f>A143</f>
        <v>2</v>
      </c>
      <c r="B154" s="13">
        <f>B143</f>
        <v>2</v>
      </c>
      <c r="C154" s="10" t="s">
        <v>25</v>
      </c>
      <c r="D154" s="7" t="s">
        <v>26</v>
      </c>
      <c r="E154" s="42" t="s">
        <v>154</v>
      </c>
      <c r="F154" s="62" t="s">
        <v>77</v>
      </c>
      <c r="G154" s="43">
        <v>0.77</v>
      </c>
      <c r="H154" s="43">
        <v>1.29</v>
      </c>
      <c r="I154" s="43">
        <v>18.010000000000002</v>
      </c>
      <c r="J154" s="43">
        <v>86.68</v>
      </c>
      <c r="K154" s="44" t="s">
        <v>157</v>
      </c>
      <c r="L154" s="43">
        <v>12.14</v>
      </c>
    </row>
    <row r="155" spans="1:12" ht="15" x14ac:dyDescent="0.25">
      <c r="A155" s="14"/>
      <c r="B155" s="15"/>
      <c r="C155" s="11"/>
      <c r="D155" s="7" t="s">
        <v>27</v>
      </c>
      <c r="E155" s="42" t="s">
        <v>155</v>
      </c>
      <c r="F155" s="62" t="s">
        <v>75</v>
      </c>
      <c r="G155" s="43">
        <v>1.9</v>
      </c>
      <c r="H155" s="43">
        <v>4.22</v>
      </c>
      <c r="I155" s="43">
        <v>16.010000000000002</v>
      </c>
      <c r="J155" s="43">
        <v>110.27</v>
      </c>
      <c r="K155" s="44" t="s">
        <v>158</v>
      </c>
      <c r="L155" s="43">
        <v>14.48</v>
      </c>
    </row>
    <row r="156" spans="1:12" ht="15" x14ac:dyDescent="0.25">
      <c r="A156" s="14"/>
      <c r="B156" s="15"/>
      <c r="C156" s="11"/>
      <c r="D156" s="7"/>
      <c r="E156" s="42"/>
      <c r="F156" s="62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 t="s">
        <v>28</v>
      </c>
      <c r="E157" s="42" t="s">
        <v>64</v>
      </c>
      <c r="F157" s="62" t="s">
        <v>78</v>
      </c>
      <c r="G157" s="43">
        <v>0.82</v>
      </c>
      <c r="H157" s="43">
        <v>9.0500000000000007</v>
      </c>
      <c r="I157" s="43">
        <v>6.48</v>
      </c>
      <c r="J157" s="43">
        <v>109.96</v>
      </c>
      <c r="K157" s="44" t="s">
        <v>65</v>
      </c>
      <c r="L157" s="43">
        <v>108.6</v>
      </c>
    </row>
    <row r="158" spans="1:12" ht="15" x14ac:dyDescent="0.25">
      <c r="A158" s="14"/>
      <c r="B158" s="15"/>
      <c r="C158" s="11"/>
      <c r="D158" s="7" t="s">
        <v>29</v>
      </c>
      <c r="E158" s="42" t="s">
        <v>66</v>
      </c>
      <c r="F158" s="43" t="s">
        <v>79</v>
      </c>
      <c r="G158" s="43">
        <v>7.55</v>
      </c>
      <c r="H158" s="43">
        <v>10.3</v>
      </c>
      <c r="I158" s="43">
        <v>39.85</v>
      </c>
      <c r="J158" s="43">
        <v>240.83</v>
      </c>
      <c r="K158" s="44" t="s">
        <v>67</v>
      </c>
      <c r="L158" s="43">
        <v>13.31</v>
      </c>
    </row>
    <row r="159" spans="1:12" ht="15" x14ac:dyDescent="0.25">
      <c r="A159" s="14"/>
      <c r="B159" s="15"/>
      <c r="C159" s="11"/>
      <c r="D159" s="7" t="s">
        <v>30</v>
      </c>
      <c r="E159" s="42" t="s">
        <v>156</v>
      </c>
      <c r="F159" s="62" t="s">
        <v>75</v>
      </c>
      <c r="G159" s="43">
        <v>0</v>
      </c>
      <c r="H159" s="43">
        <v>0</v>
      </c>
      <c r="I159" s="43">
        <v>0.24</v>
      </c>
      <c r="J159" s="43">
        <v>0.98</v>
      </c>
      <c r="K159" s="44" t="s">
        <v>159</v>
      </c>
      <c r="L159" s="43">
        <v>10.4</v>
      </c>
    </row>
    <row r="160" spans="1:12" ht="15" x14ac:dyDescent="0.25">
      <c r="A160" s="14"/>
      <c r="B160" s="15"/>
      <c r="C160" s="11"/>
      <c r="D160" s="7" t="s">
        <v>31</v>
      </c>
      <c r="E160" s="42" t="s">
        <v>44</v>
      </c>
      <c r="F160" s="62" t="s">
        <v>76</v>
      </c>
      <c r="G160" s="43">
        <v>2.14</v>
      </c>
      <c r="H160" s="43">
        <v>0.9</v>
      </c>
      <c r="I160" s="43">
        <v>10.7</v>
      </c>
      <c r="J160" s="43">
        <v>54.8</v>
      </c>
      <c r="K160" s="44" t="s">
        <v>45</v>
      </c>
      <c r="L160" s="43">
        <v>2.0099999999999998</v>
      </c>
    </row>
    <row r="161" spans="1:12" ht="15" x14ac:dyDescent="0.25">
      <c r="A161" s="14"/>
      <c r="B161" s="15"/>
      <c r="C161" s="11"/>
      <c r="D161" s="7" t="s">
        <v>32</v>
      </c>
      <c r="E161" s="42" t="s">
        <v>46</v>
      </c>
      <c r="F161" s="62" t="s">
        <v>76</v>
      </c>
      <c r="G161" s="43">
        <v>1.7</v>
      </c>
      <c r="H161" s="43">
        <v>0.66</v>
      </c>
      <c r="I161" s="43">
        <v>11.7</v>
      </c>
      <c r="J161" s="43">
        <v>51.8</v>
      </c>
      <c r="K161" s="44" t="s">
        <v>47</v>
      </c>
      <c r="L161" s="43">
        <v>2.0099999999999998</v>
      </c>
    </row>
    <row r="162" spans="1:12" ht="15" x14ac:dyDescent="0.25">
      <c r="A162" s="14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6"/>
      <c r="B164" s="17"/>
      <c r="C164" s="8"/>
      <c r="D164" s="18" t="s">
        <v>33</v>
      </c>
      <c r="E164" s="9"/>
      <c r="F164" s="19">
        <f>SUM(F154:F163)</f>
        <v>0</v>
      </c>
      <c r="G164" s="19">
        <f t="shared" ref="G164:J164" si="63">SUM(G154:G163)</f>
        <v>14.879999999999999</v>
      </c>
      <c r="H164" s="19">
        <f t="shared" si="63"/>
        <v>26.419999999999998</v>
      </c>
      <c r="I164" s="19">
        <f t="shared" si="63"/>
        <v>102.99</v>
      </c>
      <c r="J164" s="19">
        <f t="shared" si="63"/>
        <v>655.31999999999994</v>
      </c>
      <c r="K164" s="25"/>
      <c r="L164" s="19">
        <f t="shared" ref="L164" si="64">SUM(L154:L163)</f>
        <v>162.94999999999999</v>
      </c>
    </row>
    <row r="165" spans="1:12" ht="15" x14ac:dyDescent="0.2">
      <c r="A165" s="33">
        <f>A143</f>
        <v>2</v>
      </c>
      <c r="B165" s="33">
        <f>B143</f>
        <v>2</v>
      </c>
      <c r="C165" s="78" t="s">
        <v>4</v>
      </c>
      <c r="D165" s="79"/>
      <c r="E165" s="31"/>
      <c r="F165" s="32">
        <f>F153+F164</f>
        <v>0</v>
      </c>
      <c r="G165" s="32">
        <f t="shared" ref="G165" si="65">G153+G164</f>
        <v>40.340000000000003</v>
      </c>
      <c r="H165" s="32">
        <f t="shared" ref="H165" si="66">H153+H164</f>
        <v>49.73</v>
      </c>
      <c r="I165" s="32">
        <f t="shared" ref="I165" si="67">I153+I164</f>
        <v>172.66</v>
      </c>
      <c r="J165" s="32">
        <f t="shared" ref="J165:L165" si="68">J153+J164</f>
        <v>1260.57</v>
      </c>
      <c r="K165" s="32"/>
      <c r="L165" s="32">
        <f t="shared" si="68"/>
        <v>271.58999999999997</v>
      </c>
    </row>
    <row r="166" spans="1:12" ht="15" x14ac:dyDescent="0.25">
      <c r="A166" s="20">
        <v>2</v>
      </c>
      <c r="B166" s="21">
        <v>3</v>
      </c>
      <c r="C166" s="22" t="s">
        <v>20</v>
      </c>
      <c r="D166" s="5" t="s">
        <v>21</v>
      </c>
      <c r="E166" s="39" t="s">
        <v>160</v>
      </c>
      <c r="F166" s="60">
        <v>30</v>
      </c>
      <c r="G166" s="40">
        <v>4.1900000000000004</v>
      </c>
      <c r="H166" s="40">
        <v>3.38</v>
      </c>
      <c r="I166" s="40">
        <v>10.29</v>
      </c>
      <c r="J166" s="40">
        <v>88.69</v>
      </c>
      <c r="K166" s="41" t="s">
        <v>163</v>
      </c>
      <c r="L166" s="40">
        <v>25.65</v>
      </c>
    </row>
    <row r="167" spans="1:12" ht="15" x14ac:dyDescent="0.25">
      <c r="A167" s="23"/>
      <c r="B167" s="15"/>
      <c r="C167" s="11"/>
      <c r="D167" s="8"/>
      <c r="E167" s="52" t="s">
        <v>162</v>
      </c>
      <c r="F167" s="61">
        <v>160</v>
      </c>
      <c r="G167" s="53">
        <v>16.170000000000002</v>
      </c>
      <c r="H167" s="53">
        <v>18.03</v>
      </c>
      <c r="I167" s="53">
        <v>4.0999999999999996</v>
      </c>
      <c r="J167" s="53">
        <v>243.84</v>
      </c>
      <c r="K167" s="54" t="s">
        <v>164</v>
      </c>
      <c r="L167" s="53">
        <v>31.44</v>
      </c>
    </row>
    <row r="168" spans="1:12" ht="15" x14ac:dyDescent="0.25">
      <c r="A168" s="23"/>
      <c r="B168" s="15"/>
      <c r="C168" s="11"/>
      <c r="D168" s="6"/>
      <c r="E168" s="42"/>
      <c r="F168" s="62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51</v>
      </c>
      <c r="F169" s="62">
        <v>200</v>
      </c>
      <c r="G169" s="43">
        <v>0.1</v>
      </c>
      <c r="H169" s="43">
        <v>0.04</v>
      </c>
      <c r="I169" s="43">
        <v>16</v>
      </c>
      <c r="J169" s="43">
        <v>59.9</v>
      </c>
      <c r="K169" s="44" t="s">
        <v>52</v>
      </c>
      <c r="L169" s="43">
        <v>9</v>
      </c>
    </row>
    <row r="170" spans="1:12" ht="15.75" customHeight="1" x14ac:dyDescent="0.25">
      <c r="A170" s="23"/>
      <c r="B170" s="15"/>
      <c r="C170" s="11"/>
      <c r="D170" s="7" t="s">
        <v>31</v>
      </c>
      <c r="E170" s="42" t="s">
        <v>44</v>
      </c>
      <c r="F170" s="62">
        <v>20</v>
      </c>
      <c r="G170" s="43">
        <v>2.14</v>
      </c>
      <c r="H170" s="43">
        <v>0.9</v>
      </c>
      <c r="I170" s="43">
        <v>10.7</v>
      </c>
      <c r="J170" s="43">
        <v>54.8</v>
      </c>
      <c r="K170" s="44" t="s">
        <v>45</v>
      </c>
      <c r="L170" s="43">
        <v>2.99</v>
      </c>
    </row>
    <row r="171" spans="1:12" ht="15.75" customHeight="1" x14ac:dyDescent="0.25">
      <c r="A171" s="23"/>
      <c r="B171" s="15"/>
      <c r="C171" s="11"/>
      <c r="D171" s="7" t="s">
        <v>32</v>
      </c>
      <c r="E171" s="42" t="s">
        <v>46</v>
      </c>
      <c r="F171" s="62">
        <v>20</v>
      </c>
      <c r="G171" s="43">
        <v>1.7</v>
      </c>
      <c r="H171" s="43">
        <v>0.66</v>
      </c>
      <c r="I171" s="43">
        <v>11.7</v>
      </c>
      <c r="J171" s="43">
        <v>51.8</v>
      </c>
      <c r="K171" s="44" t="s">
        <v>47</v>
      </c>
      <c r="L171" s="43">
        <v>2.99</v>
      </c>
    </row>
    <row r="172" spans="1:12" ht="15" x14ac:dyDescent="0.25">
      <c r="A172" s="23"/>
      <c r="B172" s="15"/>
      <c r="C172" s="11"/>
      <c r="D172" s="7" t="s">
        <v>24</v>
      </c>
      <c r="E172" s="42" t="s">
        <v>104</v>
      </c>
      <c r="F172" s="62">
        <v>100</v>
      </c>
      <c r="G172" s="43">
        <v>0.4</v>
      </c>
      <c r="H172" s="43">
        <v>0.4</v>
      </c>
      <c r="I172" s="43">
        <v>9.8000000000000007</v>
      </c>
      <c r="J172" s="43">
        <v>73.33</v>
      </c>
      <c r="K172" s="44" t="s">
        <v>108</v>
      </c>
      <c r="L172" s="43">
        <v>36.57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 t="shared" ref="G175:J175" si="69">SUM(G166:G174)</f>
        <v>24.700000000000003</v>
      </c>
      <c r="H175" s="19">
        <f t="shared" si="69"/>
        <v>23.409999999999997</v>
      </c>
      <c r="I175" s="19">
        <f t="shared" si="69"/>
        <v>62.59</v>
      </c>
      <c r="J175" s="19">
        <f t="shared" si="69"/>
        <v>572.36</v>
      </c>
      <c r="K175" s="25"/>
      <c r="L175" s="19">
        <f t="shared" ref="L175" si="70">SUM(L166:L174)</f>
        <v>108.63999999999999</v>
      </c>
    </row>
    <row r="176" spans="1:12" ht="15" x14ac:dyDescent="0.25">
      <c r="A176" s="26">
        <f>A166</f>
        <v>2</v>
      </c>
      <c r="B176" s="13">
        <f>B166</f>
        <v>3</v>
      </c>
      <c r="C176" s="10" t="s">
        <v>25</v>
      </c>
      <c r="D176" s="7" t="s">
        <v>26</v>
      </c>
      <c r="E176" s="42" t="s">
        <v>165</v>
      </c>
      <c r="F176" s="62">
        <v>60</v>
      </c>
      <c r="G176" s="43">
        <v>0.83</v>
      </c>
      <c r="H176" s="43">
        <v>0.65</v>
      </c>
      <c r="I176" s="43">
        <v>6.72</v>
      </c>
      <c r="J176" s="43">
        <v>36.799999999999997</v>
      </c>
      <c r="K176" s="44" t="s">
        <v>169</v>
      </c>
      <c r="L176" s="43">
        <v>12.91</v>
      </c>
    </row>
    <row r="177" spans="1:12" ht="15" x14ac:dyDescent="0.25">
      <c r="A177" s="23"/>
      <c r="B177" s="15"/>
      <c r="C177" s="11"/>
      <c r="D177" s="7" t="s">
        <v>27</v>
      </c>
      <c r="E177" s="42" t="s">
        <v>166</v>
      </c>
      <c r="F177" s="62">
        <v>200</v>
      </c>
      <c r="G177" s="43">
        <v>3.03</v>
      </c>
      <c r="H177" s="43">
        <v>5.93</v>
      </c>
      <c r="I177" s="43">
        <v>13.87</v>
      </c>
      <c r="J177" s="43">
        <v>118</v>
      </c>
      <c r="K177" s="44" t="s">
        <v>170</v>
      </c>
      <c r="L177" s="43">
        <v>22.84</v>
      </c>
    </row>
    <row r="178" spans="1:12" ht="15" x14ac:dyDescent="0.25">
      <c r="A178" s="23"/>
      <c r="B178" s="15"/>
      <c r="C178" s="11"/>
      <c r="D178" s="7"/>
      <c r="E178" s="42"/>
      <c r="F178" s="62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 t="s">
        <v>167</v>
      </c>
      <c r="F179" s="62">
        <v>90</v>
      </c>
      <c r="G179" s="43">
        <v>14.77</v>
      </c>
      <c r="H179" s="43">
        <v>18.62</v>
      </c>
      <c r="I179" s="43">
        <v>0</v>
      </c>
      <c r="J179" s="43">
        <v>164.57</v>
      </c>
      <c r="K179" s="44" t="s">
        <v>171</v>
      </c>
      <c r="L179" s="43">
        <v>49.58</v>
      </c>
    </row>
    <row r="180" spans="1:12" ht="15" x14ac:dyDescent="0.25">
      <c r="A180" s="23"/>
      <c r="B180" s="15"/>
      <c r="C180" s="11"/>
      <c r="D180" s="7" t="s">
        <v>29</v>
      </c>
      <c r="E180" s="42" t="s">
        <v>49</v>
      </c>
      <c r="F180" s="62">
        <v>150</v>
      </c>
      <c r="G180" s="43">
        <v>3.31</v>
      </c>
      <c r="H180" s="43">
        <v>8.34</v>
      </c>
      <c r="I180" s="43">
        <v>27.17</v>
      </c>
      <c r="J180" s="43">
        <v>210.01</v>
      </c>
      <c r="K180" s="44" t="s">
        <v>50</v>
      </c>
      <c r="L180" s="43">
        <v>64</v>
      </c>
    </row>
    <row r="181" spans="1:12" ht="15" x14ac:dyDescent="0.25">
      <c r="A181" s="23"/>
      <c r="B181" s="15"/>
      <c r="C181" s="11"/>
      <c r="D181" s="7" t="s">
        <v>30</v>
      </c>
      <c r="E181" s="42" t="s">
        <v>168</v>
      </c>
      <c r="F181" s="62">
        <v>200</v>
      </c>
      <c r="G181" s="43">
        <v>0.6</v>
      </c>
      <c r="H181" s="43">
        <v>0.05</v>
      </c>
      <c r="I181" s="43">
        <v>4.26</v>
      </c>
      <c r="J181" s="43">
        <v>19.86</v>
      </c>
      <c r="K181" s="44" t="s">
        <v>172</v>
      </c>
      <c r="L181" s="43">
        <v>8.94</v>
      </c>
    </row>
    <row r="182" spans="1:12" ht="15" x14ac:dyDescent="0.25">
      <c r="A182" s="23"/>
      <c r="B182" s="15"/>
      <c r="C182" s="11"/>
      <c r="D182" s="7" t="s">
        <v>31</v>
      </c>
      <c r="E182" s="42" t="s">
        <v>44</v>
      </c>
      <c r="F182" s="62">
        <v>20</v>
      </c>
      <c r="G182" s="43">
        <v>2.14</v>
      </c>
      <c r="H182" s="43">
        <v>0.9</v>
      </c>
      <c r="I182" s="43">
        <v>10.7</v>
      </c>
      <c r="J182" s="43">
        <v>54.8</v>
      </c>
      <c r="K182" s="44" t="s">
        <v>45</v>
      </c>
      <c r="L182" s="43">
        <v>2.34</v>
      </c>
    </row>
    <row r="183" spans="1:12" ht="15" x14ac:dyDescent="0.25">
      <c r="A183" s="23"/>
      <c r="B183" s="15"/>
      <c r="C183" s="11"/>
      <c r="D183" s="7" t="s">
        <v>32</v>
      </c>
      <c r="E183" s="42" t="s">
        <v>46</v>
      </c>
      <c r="F183" s="62">
        <v>20</v>
      </c>
      <c r="G183" s="43">
        <v>1.7</v>
      </c>
      <c r="H183" s="43">
        <v>0.66</v>
      </c>
      <c r="I183" s="43">
        <v>11.7</v>
      </c>
      <c r="J183" s="43">
        <v>51.8</v>
      </c>
      <c r="K183" s="44" t="s">
        <v>47</v>
      </c>
      <c r="L183" s="43">
        <v>2.34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SUM(F176:F185)</f>
        <v>740</v>
      </c>
      <c r="G186" s="19">
        <f t="shared" ref="G186:J186" si="71">SUM(G176:G185)</f>
        <v>26.38</v>
      </c>
      <c r="H186" s="19">
        <f t="shared" si="71"/>
        <v>35.15</v>
      </c>
      <c r="I186" s="19">
        <f t="shared" si="71"/>
        <v>74.42</v>
      </c>
      <c r="J186" s="19">
        <f t="shared" si="71"/>
        <v>655.83999999999992</v>
      </c>
      <c r="K186" s="25"/>
      <c r="L186" s="19">
        <f t="shared" ref="L186" si="72">SUM(L176:L185)</f>
        <v>162.94999999999999</v>
      </c>
    </row>
    <row r="187" spans="1:12" ht="15" x14ac:dyDescent="0.2">
      <c r="A187" s="29">
        <f>A166</f>
        <v>2</v>
      </c>
      <c r="B187" s="30">
        <f>B166</f>
        <v>3</v>
      </c>
      <c r="C187" s="78" t="s">
        <v>4</v>
      </c>
      <c r="D187" s="79"/>
      <c r="E187" s="31"/>
      <c r="F187" s="32">
        <f>F175+F186</f>
        <v>1270</v>
      </c>
      <c r="G187" s="32">
        <f t="shared" ref="G187" si="73">G175+G186</f>
        <v>51.08</v>
      </c>
      <c r="H187" s="32">
        <f t="shared" ref="H187" si="74">H175+H186</f>
        <v>58.559999999999995</v>
      </c>
      <c r="I187" s="32">
        <f t="shared" ref="I187" si="75">I175+I186</f>
        <v>137.01</v>
      </c>
      <c r="J187" s="32">
        <f t="shared" ref="J187:L187" si="76">J175+J186</f>
        <v>1228.1999999999998</v>
      </c>
      <c r="K187" s="32"/>
      <c r="L187" s="32">
        <f t="shared" si="76"/>
        <v>271.58999999999997</v>
      </c>
    </row>
    <row r="188" spans="1:12" ht="15" x14ac:dyDescent="0.25">
      <c r="A188" s="20">
        <v>2</v>
      </c>
      <c r="B188" s="21">
        <v>4</v>
      </c>
      <c r="C188" s="22" t="s">
        <v>20</v>
      </c>
      <c r="D188" s="5" t="s">
        <v>21</v>
      </c>
      <c r="E188" s="39" t="s">
        <v>96</v>
      </c>
      <c r="F188" s="60" t="s">
        <v>161</v>
      </c>
      <c r="G188" s="40">
        <v>0.93</v>
      </c>
      <c r="H188" s="40">
        <v>0.06</v>
      </c>
      <c r="I188" s="40">
        <v>1.95</v>
      </c>
      <c r="J188" s="40">
        <v>12</v>
      </c>
      <c r="K188" s="41" t="s">
        <v>99</v>
      </c>
      <c r="L188" s="40">
        <v>13.13</v>
      </c>
    </row>
    <row r="189" spans="1:12" ht="15" x14ac:dyDescent="0.25">
      <c r="A189" s="23"/>
      <c r="B189" s="15"/>
      <c r="C189" s="11"/>
      <c r="D189" s="8"/>
      <c r="E189" s="52" t="s">
        <v>173</v>
      </c>
      <c r="F189" s="61" t="s">
        <v>78</v>
      </c>
      <c r="G189" s="53">
        <v>11.29</v>
      </c>
      <c r="H189" s="53">
        <v>33.619999999999997</v>
      </c>
      <c r="I189" s="53">
        <v>5.38</v>
      </c>
      <c r="J189" s="53">
        <v>368.78</v>
      </c>
      <c r="K189" s="54" t="s">
        <v>176</v>
      </c>
      <c r="L189" s="53">
        <v>71.430000000000007</v>
      </c>
    </row>
    <row r="190" spans="1:12" ht="15" x14ac:dyDescent="0.25">
      <c r="A190" s="23"/>
      <c r="B190" s="15"/>
      <c r="C190" s="11"/>
      <c r="D190" s="6"/>
      <c r="E190" s="42" t="s">
        <v>174</v>
      </c>
      <c r="F190" s="43" t="s">
        <v>79</v>
      </c>
      <c r="G190" s="43">
        <v>3.35</v>
      </c>
      <c r="H190" s="43">
        <v>3.5</v>
      </c>
      <c r="I190" s="43">
        <v>35.01</v>
      </c>
      <c r="J190" s="43">
        <v>180.5</v>
      </c>
      <c r="K190" s="44" t="s">
        <v>177</v>
      </c>
      <c r="L190" s="43">
        <v>13.97</v>
      </c>
    </row>
    <row r="191" spans="1:12" ht="15" x14ac:dyDescent="0.25">
      <c r="A191" s="23"/>
      <c r="B191" s="15"/>
      <c r="C191" s="11"/>
      <c r="D191" s="7" t="s">
        <v>22</v>
      </c>
      <c r="E191" s="42" t="s">
        <v>175</v>
      </c>
      <c r="F191" s="62" t="s">
        <v>75</v>
      </c>
      <c r="G191" s="43">
        <v>0.06</v>
      </c>
      <c r="H191" s="43">
        <v>0.01</v>
      </c>
      <c r="I191" s="43">
        <v>15.16</v>
      </c>
      <c r="J191" s="43">
        <v>59.85</v>
      </c>
      <c r="K191" s="44" t="s">
        <v>61</v>
      </c>
      <c r="L191" s="59">
        <v>5.77</v>
      </c>
    </row>
    <row r="192" spans="1:12" ht="15" x14ac:dyDescent="0.25">
      <c r="A192" s="23"/>
      <c r="B192" s="15"/>
      <c r="C192" s="11"/>
      <c r="D192" s="7" t="s">
        <v>31</v>
      </c>
      <c r="E192" s="42" t="s">
        <v>44</v>
      </c>
      <c r="F192" s="62" t="s">
        <v>76</v>
      </c>
      <c r="G192" s="43">
        <v>2.14</v>
      </c>
      <c r="H192" s="43">
        <v>0.9</v>
      </c>
      <c r="I192" s="43">
        <v>10.7</v>
      </c>
      <c r="J192" s="43">
        <v>54.8</v>
      </c>
      <c r="K192" s="44" t="s">
        <v>45</v>
      </c>
      <c r="L192" s="59">
        <v>2.17</v>
      </c>
    </row>
    <row r="193" spans="1:12" ht="15" x14ac:dyDescent="0.25">
      <c r="A193" s="23"/>
      <c r="B193" s="15"/>
      <c r="C193" s="11"/>
      <c r="D193" s="7" t="s">
        <v>32</v>
      </c>
      <c r="E193" s="42" t="s">
        <v>46</v>
      </c>
      <c r="F193" s="62" t="s">
        <v>76</v>
      </c>
      <c r="G193" s="43">
        <v>1.7</v>
      </c>
      <c r="H193" s="43">
        <v>0.66</v>
      </c>
      <c r="I193" s="43">
        <v>11.7</v>
      </c>
      <c r="J193" s="43">
        <v>51.8</v>
      </c>
      <c r="K193" s="44" t="s">
        <v>47</v>
      </c>
      <c r="L193" s="59">
        <v>2.17</v>
      </c>
    </row>
    <row r="194" spans="1:12" ht="15" x14ac:dyDescent="0.25">
      <c r="A194" s="23"/>
      <c r="B194" s="15"/>
      <c r="C194" s="11"/>
      <c r="D194" s="7" t="s">
        <v>24</v>
      </c>
      <c r="E194" s="42"/>
      <c r="F194" s="43"/>
      <c r="G194" s="43"/>
      <c r="H194" s="43"/>
      <c r="I194" s="43"/>
      <c r="J194" s="43"/>
      <c r="K194" s="44"/>
      <c r="L194" s="59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77">SUM(G188:G196)</f>
        <v>19.47</v>
      </c>
      <c r="H197" s="19">
        <f t="shared" si="77"/>
        <v>38.749999999999993</v>
      </c>
      <c r="I197" s="19">
        <f t="shared" si="77"/>
        <v>79.900000000000006</v>
      </c>
      <c r="J197" s="19">
        <f t="shared" si="77"/>
        <v>727.7299999999999</v>
      </c>
      <c r="K197" s="25"/>
      <c r="L197" s="19">
        <f t="shared" ref="L197" si="78">SUM(L188:L196)</f>
        <v>108.64</v>
      </c>
    </row>
    <row r="198" spans="1:12" ht="15" x14ac:dyDescent="0.25">
      <c r="A198" s="26">
        <f>A188</f>
        <v>2</v>
      </c>
      <c r="B198" s="13">
        <f>B188</f>
        <v>4</v>
      </c>
      <c r="C198" s="10" t="s">
        <v>25</v>
      </c>
      <c r="D198" s="7" t="s">
        <v>26</v>
      </c>
      <c r="E198" s="42"/>
      <c r="F198" s="62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27</v>
      </c>
      <c r="E199" s="42" t="s">
        <v>178</v>
      </c>
      <c r="F199" s="62" t="s">
        <v>75</v>
      </c>
      <c r="G199" s="43">
        <v>3.02</v>
      </c>
      <c r="H199" s="43">
        <v>5.09</v>
      </c>
      <c r="I199" s="43">
        <v>20.18</v>
      </c>
      <c r="J199" s="43">
        <v>110.35</v>
      </c>
      <c r="K199" s="44" t="s">
        <v>182</v>
      </c>
      <c r="L199" s="43">
        <v>21.06</v>
      </c>
    </row>
    <row r="200" spans="1:12" ht="15" x14ac:dyDescent="0.25">
      <c r="A200" s="23"/>
      <c r="B200" s="15"/>
      <c r="C200" s="11"/>
      <c r="D200" s="7" t="s">
        <v>28</v>
      </c>
      <c r="E200" s="42" t="s">
        <v>179</v>
      </c>
      <c r="F200" s="62" t="s">
        <v>78</v>
      </c>
      <c r="G200" s="43">
        <v>16.47</v>
      </c>
      <c r="H200" s="43">
        <v>23.96</v>
      </c>
      <c r="I200" s="43">
        <v>8.1300000000000008</v>
      </c>
      <c r="J200" s="43">
        <v>314.02</v>
      </c>
      <c r="K200" s="44" t="s">
        <v>183</v>
      </c>
      <c r="L200" s="43">
        <v>97.9</v>
      </c>
    </row>
    <row r="201" spans="1:12" ht="15" x14ac:dyDescent="0.25">
      <c r="A201" s="23"/>
      <c r="B201" s="15"/>
      <c r="C201" s="11"/>
      <c r="D201" s="7" t="s">
        <v>29</v>
      </c>
      <c r="E201" s="42" t="s">
        <v>55</v>
      </c>
      <c r="F201" s="62" t="s">
        <v>79</v>
      </c>
      <c r="G201" s="43">
        <v>6.47</v>
      </c>
      <c r="H201" s="43">
        <v>9</v>
      </c>
      <c r="I201" s="43">
        <v>33.96</v>
      </c>
      <c r="J201" s="43">
        <v>212.74</v>
      </c>
      <c r="K201" s="44" t="s">
        <v>56</v>
      </c>
      <c r="L201" s="43">
        <v>12.34</v>
      </c>
    </row>
    <row r="202" spans="1:12" ht="15" x14ac:dyDescent="0.25">
      <c r="A202" s="23"/>
      <c r="B202" s="15"/>
      <c r="C202" s="11"/>
      <c r="D202" s="7"/>
      <c r="E202" s="42" t="s">
        <v>180</v>
      </c>
      <c r="F202" s="62" t="s">
        <v>181</v>
      </c>
      <c r="G202" s="43">
        <v>0.41</v>
      </c>
      <c r="H202" s="43">
        <v>0.38</v>
      </c>
      <c r="I202" s="43">
        <v>13.92</v>
      </c>
      <c r="J202" s="43">
        <v>61.69</v>
      </c>
      <c r="K202" s="44" t="s">
        <v>184</v>
      </c>
      <c r="L202" s="43">
        <v>18.64</v>
      </c>
    </row>
    <row r="203" spans="1:12" ht="15" x14ac:dyDescent="0.25">
      <c r="A203" s="23"/>
      <c r="B203" s="15"/>
      <c r="C203" s="11"/>
      <c r="D203" s="7" t="s">
        <v>30</v>
      </c>
      <c r="E203" s="42" t="s">
        <v>70</v>
      </c>
      <c r="F203" s="62" t="s">
        <v>75</v>
      </c>
      <c r="G203" s="43">
        <v>0.68</v>
      </c>
      <c r="H203" s="43">
        <v>0.28000000000000003</v>
      </c>
      <c r="I203" s="43">
        <v>25.63</v>
      </c>
      <c r="J203" s="43">
        <v>120.64</v>
      </c>
      <c r="K203" s="44" t="s">
        <v>71</v>
      </c>
      <c r="L203" s="43">
        <v>9.33</v>
      </c>
    </row>
    <row r="204" spans="1:12" ht="15" x14ac:dyDescent="0.25">
      <c r="A204" s="23"/>
      <c r="B204" s="15"/>
      <c r="C204" s="11"/>
      <c r="D204" s="7" t="s">
        <v>31</v>
      </c>
      <c r="E204" s="42" t="s">
        <v>44</v>
      </c>
      <c r="F204" s="62" t="s">
        <v>76</v>
      </c>
      <c r="G204" s="43">
        <v>2.14</v>
      </c>
      <c r="H204" s="43">
        <v>0.9</v>
      </c>
      <c r="I204" s="43">
        <v>10.7</v>
      </c>
      <c r="J204" s="43">
        <v>54.8</v>
      </c>
      <c r="K204" s="44" t="s">
        <v>45</v>
      </c>
      <c r="L204" s="43">
        <v>1.84</v>
      </c>
    </row>
    <row r="205" spans="1:12" ht="15" x14ac:dyDescent="0.25">
      <c r="A205" s="23"/>
      <c r="B205" s="15"/>
      <c r="C205" s="11"/>
      <c r="D205" s="7" t="s">
        <v>32</v>
      </c>
      <c r="E205" s="42" t="s">
        <v>46</v>
      </c>
      <c r="F205" s="62" t="s">
        <v>76</v>
      </c>
      <c r="G205" s="43">
        <v>1.7</v>
      </c>
      <c r="H205" s="43">
        <v>0.66</v>
      </c>
      <c r="I205" s="43">
        <v>11.7</v>
      </c>
      <c r="J205" s="43">
        <v>51.8</v>
      </c>
      <c r="K205" s="44" t="s">
        <v>47</v>
      </c>
      <c r="L205" s="43">
        <v>1.84</v>
      </c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SUM(F198:F207)</f>
        <v>0</v>
      </c>
      <c r="G208" s="19">
        <f t="shared" ref="G208:J208" si="79">SUM(G198:G207)</f>
        <v>30.889999999999997</v>
      </c>
      <c r="H208" s="19">
        <f t="shared" si="79"/>
        <v>40.269999999999996</v>
      </c>
      <c r="I208" s="19">
        <f t="shared" si="79"/>
        <v>124.22</v>
      </c>
      <c r="J208" s="19">
        <f t="shared" si="79"/>
        <v>926.03999999999985</v>
      </c>
      <c r="K208" s="25"/>
      <c r="L208" s="19">
        <f t="shared" ref="L208" si="80">SUM(L198:L207)</f>
        <v>162.95000000000002</v>
      </c>
    </row>
    <row r="209" spans="1:12" ht="15" x14ac:dyDescent="0.2">
      <c r="A209" s="29">
        <f>A188</f>
        <v>2</v>
      </c>
      <c r="B209" s="30">
        <f>B188</f>
        <v>4</v>
      </c>
      <c r="C209" s="78" t="s">
        <v>4</v>
      </c>
      <c r="D209" s="79"/>
      <c r="E209" s="31"/>
      <c r="F209" s="32">
        <f>F197+F208</f>
        <v>0</v>
      </c>
      <c r="G209" s="32">
        <f t="shared" ref="G209" si="81">G197+G208</f>
        <v>50.36</v>
      </c>
      <c r="H209" s="32">
        <f t="shared" ref="H209" si="82">H197+H208</f>
        <v>79.019999999999982</v>
      </c>
      <c r="I209" s="32">
        <f t="shared" ref="I209" si="83">I197+I208</f>
        <v>204.12</v>
      </c>
      <c r="J209" s="32">
        <f t="shared" ref="J209:L209" si="84">J197+J208</f>
        <v>1653.7699999999998</v>
      </c>
      <c r="K209" s="32"/>
      <c r="L209" s="32">
        <f t="shared" si="84"/>
        <v>271.59000000000003</v>
      </c>
    </row>
    <row r="210" spans="1:12" ht="15" x14ac:dyDescent="0.25">
      <c r="A210" s="20">
        <v>2</v>
      </c>
      <c r="B210" s="21">
        <v>5</v>
      </c>
      <c r="C210" s="22" t="s">
        <v>20</v>
      </c>
      <c r="D210" s="5" t="s">
        <v>21</v>
      </c>
      <c r="E210" s="39" t="s">
        <v>185</v>
      </c>
      <c r="F210" s="60">
        <v>90</v>
      </c>
      <c r="G210" s="40">
        <v>16.41</v>
      </c>
      <c r="H210" s="40">
        <v>20.68</v>
      </c>
      <c r="I210" s="40">
        <v>0.18</v>
      </c>
      <c r="J210" s="40">
        <v>182.86</v>
      </c>
      <c r="K210" s="41" t="s">
        <v>187</v>
      </c>
      <c r="L210" s="40">
        <v>54.91</v>
      </c>
    </row>
    <row r="211" spans="1:12" ht="15" x14ac:dyDescent="0.25">
      <c r="A211" s="23"/>
      <c r="B211" s="15"/>
      <c r="C211" s="11"/>
      <c r="D211" s="8"/>
      <c r="E211" s="52" t="s">
        <v>89</v>
      </c>
      <c r="F211" s="61">
        <v>20</v>
      </c>
      <c r="G211" s="53">
        <v>0.14000000000000001</v>
      </c>
      <c r="H211" s="53">
        <v>1.01</v>
      </c>
      <c r="I211" s="53">
        <v>1.5</v>
      </c>
      <c r="J211" s="53">
        <v>15.73</v>
      </c>
      <c r="K211" s="54" t="s">
        <v>88</v>
      </c>
      <c r="L211" s="53">
        <v>1.38</v>
      </c>
    </row>
    <row r="212" spans="1:12" ht="15" x14ac:dyDescent="0.25">
      <c r="A212" s="23"/>
      <c r="B212" s="15"/>
      <c r="C212" s="11"/>
      <c r="D212" s="6"/>
      <c r="E212" s="42" t="s">
        <v>66</v>
      </c>
      <c r="F212" s="62">
        <v>150</v>
      </c>
      <c r="G212" s="43">
        <v>7.55</v>
      </c>
      <c r="H212" s="43">
        <v>10.3</v>
      </c>
      <c r="I212" s="43">
        <v>39.85</v>
      </c>
      <c r="J212" s="43">
        <v>240.83</v>
      </c>
      <c r="K212" s="44" t="s">
        <v>67</v>
      </c>
      <c r="L212" s="43">
        <v>19.25</v>
      </c>
    </row>
    <row r="213" spans="1:12" ht="15" x14ac:dyDescent="0.25">
      <c r="A213" s="23"/>
      <c r="B213" s="15"/>
      <c r="C213" s="11"/>
      <c r="D213" s="6"/>
      <c r="E213" s="42" t="s">
        <v>186</v>
      </c>
      <c r="F213" s="62">
        <v>40</v>
      </c>
      <c r="G213" s="43">
        <v>1.56</v>
      </c>
      <c r="H213" s="43">
        <v>12.24</v>
      </c>
      <c r="I213" s="43">
        <v>25</v>
      </c>
      <c r="J213" s="43">
        <v>40</v>
      </c>
      <c r="K213" s="44" t="s">
        <v>188</v>
      </c>
      <c r="L213" s="43">
        <v>21.01</v>
      </c>
    </row>
    <row r="214" spans="1:12" ht="15" x14ac:dyDescent="0.25">
      <c r="A214" s="23"/>
      <c r="B214" s="15"/>
      <c r="C214" s="11"/>
      <c r="D214" s="7" t="s">
        <v>22</v>
      </c>
      <c r="E214" s="42" t="s">
        <v>42</v>
      </c>
      <c r="F214" s="62">
        <v>200</v>
      </c>
      <c r="G214" s="43">
        <v>0</v>
      </c>
      <c r="H214" s="43">
        <v>0</v>
      </c>
      <c r="I214" s="43">
        <v>14.97</v>
      </c>
      <c r="J214" s="43">
        <v>59.85</v>
      </c>
      <c r="K214" s="44" t="s">
        <v>43</v>
      </c>
      <c r="L214" s="43">
        <v>4.28</v>
      </c>
    </row>
    <row r="215" spans="1:12" ht="15" x14ac:dyDescent="0.25">
      <c r="A215" s="23"/>
      <c r="B215" s="15"/>
      <c r="C215" s="11"/>
      <c r="D215" s="7" t="s">
        <v>31</v>
      </c>
      <c r="E215" s="42" t="s">
        <v>46</v>
      </c>
      <c r="F215" s="62">
        <v>20</v>
      </c>
      <c r="G215" s="43">
        <v>1.7</v>
      </c>
      <c r="H215" s="43">
        <v>0.66</v>
      </c>
      <c r="I215" s="43">
        <v>11.7</v>
      </c>
      <c r="J215" s="43">
        <v>51.8</v>
      </c>
      <c r="K215" s="44" t="s">
        <v>47</v>
      </c>
      <c r="L215" s="43">
        <v>4.05</v>
      </c>
    </row>
    <row r="216" spans="1:12" ht="15" x14ac:dyDescent="0.25">
      <c r="A216" s="23"/>
      <c r="B216" s="15"/>
      <c r="C216" s="11"/>
      <c r="D216" s="7" t="s">
        <v>32</v>
      </c>
      <c r="E216" s="42" t="s">
        <v>44</v>
      </c>
      <c r="F216" s="62">
        <v>20</v>
      </c>
      <c r="G216" s="43">
        <v>2.14</v>
      </c>
      <c r="H216" s="59">
        <v>0.9</v>
      </c>
      <c r="I216" s="43">
        <v>10.7</v>
      </c>
      <c r="J216" s="43">
        <v>54.8</v>
      </c>
      <c r="K216" s="44" t="s">
        <v>45</v>
      </c>
      <c r="L216" s="43">
        <v>3.76</v>
      </c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SUM(F210:F219)</f>
        <v>540</v>
      </c>
      <c r="G220" s="19">
        <f t="shared" ref="G220:J220" si="85">SUM(G210:G219)</f>
        <v>29.5</v>
      </c>
      <c r="H220" s="19">
        <f t="shared" si="85"/>
        <v>45.79</v>
      </c>
      <c r="I220" s="19">
        <f t="shared" si="85"/>
        <v>103.9</v>
      </c>
      <c r="J220" s="19">
        <f t="shared" si="85"/>
        <v>645.86999999999989</v>
      </c>
      <c r="K220" s="25"/>
      <c r="L220" s="19">
        <f t="shared" ref="L220" si="86">SUM(L210:L219)</f>
        <v>108.64</v>
      </c>
    </row>
    <row r="221" spans="1:12" ht="15" x14ac:dyDescent="0.25">
      <c r="A221" s="26">
        <f>A210</f>
        <v>2</v>
      </c>
      <c r="B221" s="13">
        <f>B210</f>
        <v>5</v>
      </c>
      <c r="C221" s="10" t="s">
        <v>25</v>
      </c>
      <c r="D221" s="7" t="s">
        <v>26</v>
      </c>
      <c r="E221" s="42" t="s">
        <v>189</v>
      </c>
      <c r="F221" s="62">
        <v>60</v>
      </c>
      <c r="G221" s="43">
        <v>0.94</v>
      </c>
      <c r="H221" s="43">
        <v>6.1</v>
      </c>
      <c r="I221" s="43">
        <v>5.08</v>
      </c>
      <c r="J221" s="43">
        <v>78.430000000000007</v>
      </c>
      <c r="K221" s="44" t="s">
        <v>194</v>
      </c>
      <c r="L221" s="43">
        <v>17.2</v>
      </c>
    </row>
    <row r="222" spans="1:12" ht="15" x14ac:dyDescent="0.25">
      <c r="A222" s="23"/>
      <c r="B222" s="15"/>
      <c r="C222" s="11"/>
      <c r="D222" s="7" t="s">
        <v>27</v>
      </c>
      <c r="E222" s="42" t="s">
        <v>190</v>
      </c>
      <c r="F222" s="62">
        <v>200</v>
      </c>
      <c r="G222" s="43">
        <v>1.58</v>
      </c>
      <c r="H222" s="43">
        <v>3.2</v>
      </c>
      <c r="I222" s="43">
        <v>8.52</v>
      </c>
      <c r="J222" s="43">
        <v>96.46</v>
      </c>
      <c r="K222" s="44" t="s">
        <v>195</v>
      </c>
      <c r="L222" s="43">
        <v>18.899999999999999</v>
      </c>
    </row>
    <row r="223" spans="1:12" ht="15" x14ac:dyDescent="0.25">
      <c r="A223" s="23"/>
      <c r="B223" s="15"/>
      <c r="C223" s="11"/>
      <c r="D223" s="7" t="s">
        <v>28</v>
      </c>
      <c r="E223" s="42" t="s">
        <v>191</v>
      </c>
      <c r="F223" s="62">
        <v>90</v>
      </c>
      <c r="G223" s="43">
        <v>16.940000000000001</v>
      </c>
      <c r="H223" s="43">
        <v>6.01</v>
      </c>
      <c r="I223" s="43">
        <v>5.93</v>
      </c>
      <c r="J223" s="43">
        <v>229.83</v>
      </c>
      <c r="K223" s="44" t="s">
        <v>196</v>
      </c>
      <c r="L223" s="43">
        <v>70.61</v>
      </c>
    </row>
    <row r="224" spans="1:12" ht="15" x14ac:dyDescent="0.25">
      <c r="A224" s="23"/>
      <c r="B224" s="15"/>
      <c r="C224" s="11"/>
      <c r="D224" s="7" t="s">
        <v>29</v>
      </c>
      <c r="E224" s="42" t="s">
        <v>192</v>
      </c>
      <c r="F224" s="62">
        <v>150</v>
      </c>
      <c r="G224" s="43">
        <v>4.6900000000000004</v>
      </c>
      <c r="H224" s="43">
        <v>5.25</v>
      </c>
      <c r="I224" s="43">
        <v>33.479999999999997</v>
      </c>
      <c r="J224" s="43">
        <v>199.88</v>
      </c>
      <c r="K224" s="44" t="s">
        <v>197</v>
      </c>
      <c r="L224" s="43">
        <v>39.020000000000003</v>
      </c>
    </row>
    <row r="225" spans="1:12" ht="15" x14ac:dyDescent="0.25">
      <c r="A225" s="23"/>
      <c r="B225" s="15"/>
      <c r="C225" s="11"/>
      <c r="D225" s="7" t="s">
        <v>30</v>
      </c>
      <c r="E225" s="42" t="s">
        <v>193</v>
      </c>
      <c r="F225" s="62">
        <v>200</v>
      </c>
      <c r="G225" s="43">
        <v>0.31</v>
      </c>
      <c r="H225" s="43">
        <v>0.18</v>
      </c>
      <c r="I225" s="43">
        <v>30.8</v>
      </c>
      <c r="J225" s="43">
        <v>128.34</v>
      </c>
      <c r="K225" s="44" t="s">
        <v>198</v>
      </c>
      <c r="L225" s="43">
        <v>13.31</v>
      </c>
    </row>
    <row r="226" spans="1:12" ht="15" x14ac:dyDescent="0.25">
      <c r="A226" s="23"/>
      <c r="B226" s="15"/>
      <c r="C226" s="11"/>
      <c r="D226" s="7" t="s">
        <v>31</v>
      </c>
      <c r="E226" s="42" t="s">
        <v>44</v>
      </c>
      <c r="F226" s="62">
        <v>20</v>
      </c>
      <c r="G226" s="43">
        <v>2.14</v>
      </c>
      <c r="H226" s="43">
        <v>0.9</v>
      </c>
      <c r="I226" s="43">
        <v>10.7</v>
      </c>
      <c r="J226" s="43">
        <v>54.8</v>
      </c>
      <c r="K226" s="44" t="s">
        <v>45</v>
      </c>
      <c r="L226" s="43">
        <v>3.91</v>
      </c>
    </row>
    <row r="227" spans="1:12" ht="15" x14ac:dyDescent="0.25">
      <c r="A227" s="23"/>
      <c r="B227" s="15"/>
      <c r="C227" s="11"/>
      <c r="D227" s="7" t="s">
        <v>32</v>
      </c>
      <c r="E227" s="42"/>
      <c r="F227" s="62"/>
      <c r="G227" s="43"/>
      <c r="H227" s="59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720</v>
      </c>
      <c r="G230" s="19">
        <f t="shared" ref="G230:J230" si="87">SUM(G221:G229)</f>
        <v>26.6</v>
      </c>
      <c r="H230" s="19">
        <f t="shared" si="87"/>
        <v>21.64</v>
      </c>
      <c r="I230" s="19">
        <f t="shared" si="87"/>
        <v>94.51</v>
      </c>
      <c r="J230" s="19">
        <f t="shared" si="87"/>
        <v>787.74</v>
      </c>
      <c r="K230" s="25"/>
      <c r="L230" s="19">
        <f t="shared" ref="L230" si="88">SUM(L221:L229)</f>
        <v>162.94999999999999</v>
      </c>
    </row>
    <row r="231" spans="1:12" ht="15" x14ac:dyDescent="0.2">
      <c r="A231" s="29">
        <f>A210</f>
        <v>2</v>
      </c>
      <c r="B231" s="30">
        <f>B210</f>
        <v>5</v>
      </c>
      <c r="C231" s="78" t="s">
        <v>4</v>
      </c>
      <c r="D231" s="79"/>
      <c r="E231" s="31"/>
      <c r="F231" s="32">
        <f>F220+F230</f>
        <v>1260</v>
      </c>
      <c r="G231" s="32">
        <f t="shared" ref="G231" si="89">G220+G230</f>
        <v>56.1</v>
      </c>
      <c r="H231" s="32">
        <f t="shared" ref="H231" si="90">H220+H230</f>
        <v>67.430000000000007</v>
      </c>
      <c r="I231" s="32">
        <f t="shared" ref="I231" si="91">I220+I230</f>
        <v>198.41000000000003</v>
      </c>
      <c r="J231" s="32">
        <f t="shared" ref="J231:L231" si="92">J220+J230</f>
        <v>1433.61</v>
      </c>
      <c r="K231" s="32"/>
      <c r="L231" s="32">
        <f t="shared" si="92"/>
        <v>271.58999999999997</v>
      </c>
    </row>
    <row r="232" spans="1:12" x14ac:dyDescent="0.2">
      <c r="A232" s="27"/>
      <c r="B232" s="28"/>
      <c r="C232" s="80" t="s">
        <v>5</v>
      </c>
      <c r="D232" s="80"/>
      <c r="E232" s="80"/>
      <c r="F232" s="34">
        <f>(F29+F52+F75+F97+F119+F142+F165+F187+F209+F231)/(IF(F29=0,0,1)+IF(F52=0,0,1)+IF(F75=0,0,1)+IF(F97=0,0,1)+IF(F119=0,0,1)+IF(F142=0,0,1)+IF(F165=0,0,1)+IF(F187=0,0,1)+IF(F209=0,0,1)+IF(F231=0,0,1))</f>
        <v>1269.2857142857142</v>
      </c>
      <c r="G232" s="34">
        <f t="shared" ref="G232:J232" si="93">(G29+G52+G75+G97+G119+G142+G165+G187+G209+G231)/(IF(G29=0,0,1)+IF(G52=0,0,1)+IF(G75=0,0,1)+IF(G97=0,0,1)+IF(G119=0,0,1)+IF(G142=0,0,1)+IF(G165=0,0,1)+IF(G187=0,0,1)+IF(G209=0,0,1)+IF(G231=0,0,1))</f>
        <v>49.110999999999997</v>
      </c>
      <c r="H232" s="34">
        <f t="shared" si="93"/>
        <v>57.606999999999992</v>
      </c>
      <c r="I232" s="34">
        <f t="shared" si="93"/>
        <v>209.119</v>
      </c>
      <c r="J232" s="34">
        <f t="shared" si="93"/>
        <v>1427.0319999999999</v>
      </c>
      <c r="K232" s="34"/>
      <c r="L232" s="34">
        <f t="shared" ref="L232" si="94">(L29+L52+L75+L97+L119+L142+L165+L187+L209+L231)/(IF(L29=0,0,1)+IF(L52=0,0,1)+IF(L75=0,0,1)+IF(L97=0,0,1)+IF(L119=0,0,1)+IF(L142=0,0,1)+IF(L165=0,0,1)+IF(L187=0,0,1)+IF(L209=0,0,1)+IF(L231=0,0,1))</f>
        <v>271.59000000000003</v>
      </c>
    </row>
  </sheetData>
  <mergeCells count="14">
    <mergeCell ref="C97:D97"/>
    <mergeCell ref="C119:D119"/>
    <mergeCell ref="C29:D29"/>
    <mergeCell ref="C232:E232"/>
    <mergeCell ref="C231:D231"/>
    <mergeCell ref="C142:D142"/>
    <mergeCell ref="C165:D165"/>
    <mergeCell ref="C187:D187"/>
    <mergeCell ref="C209:D209"/>
    <mergeCell ref="C1:E1"/>
    <mergeCell ref="H1:K1"/>
    <mergeCell ref="H2:K2"/>
    <mergeCell ref="C52:D52"/>
    <mergeCell ref="C75:D7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221</cp:lastModifiedBy>
  <dcterms:created xsi:type="dcterms:W3CDTF">2022-05-16T14:23:56Z</dcterms:created>
  <dcterms:modified xsi:type="dcterms:W3CDTF">2025-01-14T04:35:09Z</dcterms:modified>
</cp:coreProperties>
</file>